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INFORMES PERIODICOS\COMUNICACIONES Y TRASPARENCIA\INFORME 31-03-2023\"/>
    </mc:Choice>
  </mc:AlternateContent>
  <bookViews>
    <workbookView xWindow="0" yWindow="0" windowWidth="14505" windowHeight="11250"/>
  </bookViews>
  <sheets>
    <sheet name="VIGENCIA 2023" sheetId="15" r:id="rId1"/>
  </sheets>
  <definedNames>
    <definedName name="_xlnm._FilterDatabase" localSheetId="0" hidden="1">'VIGENCIA 2023'!$A$2:$NW$123</definedName>
  </definedNames>
  <calcPr calcId="162913"/>
</workbook>
</file>

<file path=xl/calcChain.xml><?xml version="1.0" encoding="utf-8"?>
<calcChain xmlns="http://schemas.openxmlformats.org/spreadsheetml/2006/main">
  <c r="AA110" i="15" l="1"/>
  <c r="AC110" i="15" s="1"/>
  <c r="AE110" i="15" s="1"/>
  <c r="AA109" i="15"/>
  <c r="AC109" i="15" s="1"/>
  <c r="AE109" i="15" s="1"/>
  <c r="AA108" i="15"/>
  <c r="AC108" i="15" s="1"/>
  <c r="AE108" i="15" s="1"/>
  <c r="AA123" i="15"/>
  <c r="AC123" i="15" s="1"/>
  <c r="AE123" i="15" s="1"/>
  <c r="AA122" i="15"/>
  <c r="AC122" i="15" s="1"/>
  <c r="AE122" i="15" s="1"/>
  <c r="AA121" i="15"/>
  <c r="AC121" i="15" s="1"/>
  <c r="AE121" i="15" s="1"/>
  <c r="AA120" i="15"/>
  <c r="AC120" i="15" s="1"/>
  <c r="AE120" i="15" s="1"/>
  <c r="AA119" i="15"/>
  <c r="AC119" i="15" s="1"/>
  <c r="AE119" i="15" s="1"/>
  <c r="AA118" i="15"/>
  <c r="AC118" i="15" s="1"/>
  <c r="AE118" i="15" s="1"/>
  <c r="AA117" i="15"/>
  <c r="AC117" i="15" s="1"/>
  <c r="AE117" i="15" s="1"/>
  <c r="AA116" i="15"/>
  <c r="AC116" i="15" s="1"/>
  <c r="AE116" i="15" s="1"/>
  <c r="AA115" i="15"/>
  <c r="AC115" i="15" s="1"/>
  <c r="AE115" i="15" s="1"/>
  <c r="AA114" i="15"/>
  <c r="AC114" i="15" s="1"/>
  <c r="AE114" i="15" s="1"/>
  <c r="AA113" i="15"/>
  <c r="AC113" i="15" s="1"/>
  <c r="AE113" i="15" s="1"/>
  <c r="AA112" i="15"/>
  <c r="AC112" i="15" s="1"/>
  <c r="AE112" i="15" s="1"/>
  <c r="AA111" i="15"/>
  <c r="AC111" i="15" s="1"/>
  <c r="AE111" i="15" s="1"/>
  <c r="AA104" i="15" l="1"/>
  <c r="AC104" i="15" s="1"/>
  <c r="AE104" i="15" s="1"/>
  <c r="AA76" i="15" l="1"/>
  <c r="AC76" i="15" s="1"/>
  <c r="AE76" i="15" s="1"/>
  <c r="AA34" i="15" l="1"/>
  <c r="AC34" i="15" s="1"/>
  <c r="AE34" i="15" s="1"/>
  <c r="AA87" i="15"/>
  <c r="AC87" i="15" s="1"/>
  <c r="AE87" i="15" s="1"/>
  <c r="AA106" i="15" l="1"/>
  <c r="AC106" i="15" s="1"/>
  <c r="AE106" i="15" s="1"/>
  <c r="AA105" i="15"/>
  <c r="AC105" i="15" s="1"/>
  <c r="AE105" i="15" s="1"/>
  <c r="AA99" i="15"/>
  <c r="AC99" i="15" s="1"/>
  <c r="AE99" i="15" s="1"/>
  <c r="AA71" i="15"/>
  <c r="AC71" i="15" s="1"/>
  <c r="AE71" i="15" s="1"/>
  <c r="AA46" i="15"/>
  <c r="AC46" i="15" s="1"/>
  <c r="AE46" i="15" s="1"/>
  <c r="AA102" i="15" l="1"/>
  <c r="AC102" i="15" s="1"/>
  <c r="AE102" i="15" s="1"/>
  <c r="AA88" i="15"/>
  <c r="AC88" i="15" s="1"/>
  <c r="AE88" i="15" s="1"/>
  <c r="AA107" i="15"/>
  <c r="AC107" i="15" s="1"/>
  <c r="AE107" i="15" s="1"/>
  <c r="AA103" i="15"/>
  <c r="AC103" i="15" s="1"/>
  <c r="AE103" i="15" s="1"/>
  <c r="AA92" i="15" l="1"/>
  <c r="AC92" i="15" s="1"/>
  <c r="AE92" i="15" s="1"/>
  <c r="AA83" i="15"/>
  <c r="AC83" i="15" s="1"/>
  <c r="AE83" i="15" s="1"/>
  <c r="AA90" i="15"/>
  <c r="AC90" i="15" s="1"/>
  <c r="AE90" i="15" s="1"/>
  <c r="AA86" i="15"/>
  <c r="AC86" i="15" s="1"/>
  <c r="AE86" i="15" s="1"/>
  <c r="AA100" i="15"/>
  <c r="AC100" i="15" s="1"/>
  <c r="AE100" i="15" s="1"/>
  <c r="AA97" i="15" l="1"/>
  <c r="AC97" i="15" s="1"/>
  <c r="AE97" i="15" s="1"/>
  <c r="AA96" i="15"/>
  <c r="AC96" i="15" s="1"/>
  <c r="AE96" i="15" s="1"/>
  <c r="AA91" i="15"/>
  <c r="AC91" i="15" s="1"/>
  <c r="AE91" i="15" s="1"/>
  <c r="AA82" i="15"/>
  <c r="AC82" i="15" s="1"/>
  <c r="AE82" i="15" s="1"/>
  <c r="AA95" i="15" l="1"/>
  <c r="AC95" i="15" s="1"/>
  <c r="AE95" i="15" s="1"/>
  <c r="AA78" i="15"/>
  <c r="AC78" i="15" s="1"/>
  <c r="AE78" i="15" s="1"/>
  <c r="AA101" i="15"/>
  <c r="AC101" i="15" s="1"/>
  <c r="AE101" i="15" s="1"/>
  <c r="AA94" i="15"/>
  <c r="AC94" i="15" s="1"/>
  <c r="AE94" i="15" s="1"/>
  <c r="AA85" i="15" l="1"/>
  <c r="AC85" i="15" s="1"/>
  <c r="AE85" i="15" s="1"/>
  <c r="AA98" i="15"/>
  <c r="AC98" i="15" s="1"/>
  <c r="AE98" i="15" s="1"/>
  <c r="AA43" i="15" l="1"/>
  <c r="AC43" i="15" s="1"/>
  <c r="AE43" i="15" s="1"/>
  <c r="AA81" i="15"/>
  <c r="AC81" i="15" s="1"/>
  <c r="AE81" i="15" s="1"/>
  <c r="AA68" i="15" l="1"/>
  <c r="AC68" i="15" s="1"/>
  <c r="AE68" i="15" s="1"/>
  <c r="AA93" i="15"/>
  <c r="AC93" i="15" s="1"/>
  <c r="AE93" i="15" s="1"/>
  <c r="AA89" i="15" l="1"/>
  <c r="AC89" i="15" s="1"/>
  <c r="AE89" i="15" s="1"/>
  <c r="AA77" i="15" l="1"/>
  <c r="AC77" i="15" s="1"/>
  <c r="AE77" i="15" s="1"/>
  <c r="AA41" i="15"/>
  <c r="AC41" i="15" s="1"/>
  <c r="AE41" i="15" s="1"/>
  <c r="AA35" i="15"/>
  <c r="AC35" i="15" s="1"/>
  <c r="AE35" i="15" s="1"/>
  <c r="AA63" i="15"/>
  <c r="AC63" i="15" s="1"/>
  <c r="AE63" i="15" s="1"/>
  <c r="AA69" i="15"/>
  <c r="AC69" i="15" s="1"/>
  <c r="AE69" i="15" s="1"/>
  <c r="AA84" i="15" l="1"/>
  <c r="AC84" i="15" s="1"/>
  <c r="AE84" i="15" s="1"/>
  <c r="AA60" i="15"/>
  <c r="AC60" i="15" s="1"/>
  <c r="AE60" i="15" s="1"/>
  <c r="AA49" i="15"/>
  <c r="AC49" i="15" s="1"/>
  <c r="AE49" i="15" s="1"/>
  <c r="AA45" i="15" l="1"/>
  <c r="AC45" i="15" s="1"/>
  <c r="AE45" i="15" s="1"/>
  <c r="AA66" i="15"/>
  <c r="AC66" i="15" s="1"/>
  <c r="AE66" i="15" s="1"/>
  <c r="AA47" i="15"/>
  <c r="AC47" i="15" s="1"/>
  <c r="AE47" i="15" s="1"/>
  <c r="AA56" i="15"/>
  <c r="AC56" i="15" s="1"/>
  <c r="AE56" i="15" s="1"/>
  <c r="AA80" i="15"/>
  <c r="AC80" i="15" s="1"/>
  <c r="AE80" i="15" s="1"/>
  <c r="AA48" i="15"/>
  <c r="AC48" i="15" s="1"/>
  <c r="AE48" i="15" s="1"/>
  <c r="AA53" i="15"/>
  <c r="AC53" i="15" s="1"/>
  <c r="AE53" i="15" s="1"/>
  <c r="AA50" i="15"/>
  <c r="AC50" i="15" s="1"/>
  <c r="AE50" i="15" s="1"/>
  <c r="AA72" i="15" l="1"/>
  <c r="AC72" i="15" s="1"/>
  <c r="AE72" i="15" s="1"/>
  <c r="AA79" i="15"/>
  <c r="AC79" i="15" s="1"/>
  <c r="AE79" i="15" s="1"/>
  <c r="AA38" i="15"/>
  <c r="AC38" i="15" s="1"/>
  <c r="AE38" i="15" s="1"/>
  <c r="AA32" i="15" l="1"/>
  <c r="AC32" i="15" s="1"/>
  <c r="AE32" i="15" s="1"/>
  <c r="AA42" i="15"/>
  <c r="AC42" i="15" s="1"/>
  <c r="AE42" i="15" s="1"/>
  <c r="AA74" i="15"/>
  <c r="AC74" i="15" s="1"/>
  <c r="AE74" i="15" s="1"/>
  <c r="AA58" i="15"/>
  <c r="AC58" i="15" s="1"/>
  <c r="AE58" i="15" s="1"/>
  <c r="AA67" i="15"/>
  <c r="AC67" i="15" s="1"/>
  <c r="AE67" i="15" s="1"/>
  <c r="AA51" i="15"/>
  <c r="AC51" i="15" s="1"/>
  <c r="AE51" i="15" s="1"/>
  <c r="AA64" i="15"/>
  <c r="AC64" i="15" s="1"/>
  <c r="AE64" i="15" s="1"/>
  <c r="AA75" i="15"/>
  <c r="AC75" i="15" s="1"/>
  <c r="AE75" i="15" s="1"/>
  <c r="AA54" i="15"/>
  <c r="AC54" i="15" s="1"/>
  <c r="AE54" i="15" s="1"/>
  <c r="AA59" i="15"/>
  <c r="AC59" i="15" s="1"/>
  <c r="AE59" i="15" s="1"/>
  <c r="AA62" i="15"/>
  <c r="AC62" i="15" s="1"/>
  <c r="AE62" i="15" s="1"/>
  <c r="AA52" i="15"/>
  <c r="AC52" i="15" s="1"/>
  <c r="AE52" i="15" s="1"/>
  <c r="AA55" i="15"/>
  <c r="AC55" i="15" s="1"/>
  <c r="AE55" i="15" s="1"/>
  <c r="AA57" i="15"/>
  <c r="AC57" i="15" s="1"/>
  <c r="AE57" i="15" s="1"/>
  <c r="AA65" i="15"/>
  <c r="AC65" i="15" s="1"/>
  <c r="AE65" i="15" s="1"/>
  <c r="AA61" i="15"/>
  <c r="AC61" i="15" s="1"/>
  <c r="AE61" i="15" s="1"/>
  <c r="AA27" i="15"/>
  <c r="AC27" i="15" s="1"/>
  <c r="AE27" i="15" s="1"/>
  <c r="AA22" i="15"/>
  <c r="AC22" i="15" s="1"/>
  <c r="AE22" i="15" s="1"/>
  <c r="AA70" i="15" l="1"/>
  <c r="AC70" i="15" s="1"/>
  <c r="AE70" i="15" s="1"/>
  <c r="AA73" i="15" l="1"/>
  <c r="AC73" i="15" s="1"/>
  <c r="AE73" i="15" s="1"/>
  <c r="AA4" i="15" l="1"/>
  <c r="AC4" i="15" s="1"/>
  <c r="AE4" i="15" s="1"/>
  <c r="AA37" i="15" l="1"/>
  <c r="AC37" i="15" s="1"/>
  <c r="AE37" i="15" s="1"/>
  <c r="AA33" i="15"/>
  <c r="AC33" i="15" s="1"/>
  <c r="AE33" i="15" s="1"/>
  <c r="AA39" i="15" l="1"/>
  <c r="AC39" i="15" s="1"/>
  <c r="AE39" i="15" s="1"/>
  <c r="AA36" i="15"/>
  <c r="AC36" i="15" s="1"/>
  <c r="AE36" i="15" s="1"/>
  <c r="AA44" i="15" l="1"/>
  <c r="AC44" i="15" s="1"/>
  <c r="AE44" i="15" s="1"/>
  <c r="AA30" i="15"/>
  <c r="AC30" i="15" s="1"/>
  <c r="AE30" i="15" s="1"/>
  <c r="AA40" i="15"/>
  <c r="AC40" i="15" s="1"/>
  <c r="AE40" i="15" s="1"/>
  <c r="AA24" i="15"/>
  <c r="AC24" i="15" s="1"/>
  <c r="AE24" i="15" s="1"/>
  <c r="AA18" i="15" l="1"/>
  <c r="AC18" i="15" s="1"/>
  <c r="AE18" i="15" s="1"/>
  <c r="AA31" i="15" l="1"/>
  <c r="AC31" i="15" s="1"/>
  <c r="AE31" i="15" s="1"/>
  <c r="AA28" i="15" l="1"/>
  <c r="AC28" i="15" s="1"/>
  <c r="AE28" i="15" s="1"/>
  <c r="AA21" i="15"/>
  <c r="AC21" i="15" s="1"/>
  <c r="AE21" i="15" s="1"/>
  <c r="AA14" i="15" l="1"/>
  <c r="AC14" i="15" s="1"/>
  <c r="AE14" i="15" s="1"/>
  <c r="AA23" i="15"/>
  <c r="AC23" i="15" s="1"/>
  <c r="AE23" i="15" s="1"/>
  <c r="AA15" i="15" l="1"/>
  <c r="AC15" i="15" s="1"/>
  <c r="AE15" i="15" s="1"/>
  <c r="AA19" i="15"/>
  <c r="AC19" i="15" s="1"/>
  <c r="AE19" i="15" s="1"/>
  <c r="AA11" i="15"/>
  <c r="AC11" i="15" s="1"/>
  <c r="AA12" i="15"/>
  <c r="AC12" i="15" s="1"/>
  <c r="AA13" i="15"/>
  <c r="AC13" i="15" s="1"/>
  <c r="AA16" i="15"/>
  <c r="AC16" i="15" s="1"/>
  <c r="AE16" i="15" s="1"/>
  <c r="AA17" i="15"/>
  <c r="AC17" i="15" s="1"/>
  <c r="AE17" i="15" s="1"/>
  <c r="AA20" i="15"/>
  <c r="AC20" i="15" s="1"/>
  <c r="AE20" i="15" s="1"/>
  <c r="AA25" i="15"/>
  <c r="AC25" i="15" s="1"/>
  <c r="AE25" i="15" s="1"/>
  <c r="AA26" i="15"/>
  <c r="AC26" i="15" s="1"/>
  <c r="AE26" i="15" s="1"/>
  <c r="AA29" i="15"/>
  <c r="AC29" i="15" s="1"/>
  <c r="AE29" i="15" s="1"/>
  <c r="AE12" i="15" l="1"/>
  <c r="AA10" i="15" l="1"/>
  <c r="AC10" i="15" s="1"/>
  <c r="AE10" i="15" s="1"/>
  <c r="AE13" i="15"/>
  <c r="AA9" i="15"/>
  <c r="AC9" i="15" s="1"/>
  <c r="AE9" i="15" s="1"/>
  <c r="AE11" i="15"/>
  <c r="AA7" i="15" l="1"/>
  <c r="AC7" i="15" s="1"/>
  <c r="AE7" i="15" s="1"/>
  <c r="AA6" i="15"/>
  <c r="AC6" i="15" s="1"/>
  <c r="AE6" i="15" s="1"/>
  <c r="AA8" i="15"/>
  <c r="AC8" i="15" s="1"/>
  <c r="AE8" i="15" s="1"/>
  <c r="AA5" i="15"/>
  <c r="AC5" i="15" s="1"/>
  <c r="AE5" i="15" s="1"/>
  <c r="K133" i="15" l="1"/>
  <c r="J133" i="15"/>
  <c r="I133" i="15"/>
  <c r="H133" i="15"/>
  <c r="G133" i="15"/>
  <c r="F133" i="15"/>
  <c r="E133" i="15"/>
  <c r="D133" i="15"/>
  <c r="C133" i="15"/>
  <c r="B133" i="15"/>
  <c r="AA3" i="15"/>
  <c r="AC3" i="15" s="1"/>
  <c r="AE3" i="15" s="1"/>
  <c r="I136" i="15" l="1"/>
  <c r="C136" i="15"/>
</calcChain>
</file>

<file path=xl/sharedStrings.xml><?xml version="1.0" encoding="utf-8"?>
<sst xmlns="http://schemas.openxmlformats.org/spreadsheetml/2006/main" count="1616" uniqueCount="1023">
  <si>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</si>
  <si>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</si>
  <si>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</si>
  <si>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</si>
  <si>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</si>
  <si>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</si>
  <si>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</si>
  <si>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</si>
  <si>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</si>
  <si>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</si>
  <si>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</si>
  <si>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</si>
  <si>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</si>
  <si>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</si>
  <si>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</si>
  <si>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</si>
  <si>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</si>
  <si>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</si>
  <si>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</si>
  <si>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</si>
  <si>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</si>
  <si>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</si>
  <si>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</si>
  <si>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</si>
  <si>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</si>
  <si>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</si>
  <si>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</si>
  <si>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</si>
  <si>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</si>
  <si>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</si>
  <si>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</si>
  <si>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</si>
  <si>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</si>
  <si>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</si>
  <si>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</si>
  <si>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</si>
  <si>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</si>
  <si>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</si>
  <si>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</si>
  <si>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</si>
  <si>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</si>
  <si>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</si>
  <si>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</si>
  <si>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</si>
  <si>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</si>
  <si>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</si>
  <si>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</si>
  <si>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</si>
  <si>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</si>
  <si>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</si>
  <si>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 xml:space="preserve">PRESTACION DE SERVICIOS </t>
  </si>
  <si>
    <t>JULIETA BARRERA CORONADO</t>
  </si>
  <si>
    <t>WILSON MIGUEL PINILLA ORTEGA</t>
  </si>
  <si>
    <t>NELSON ENRIQUE LOPEZ VARGAS</t>
  </si>
  <si>
    <t>info.colombia@kaeser.com</t>
  </si>
  <si>
    <t>HERNAN MOLANO RIVERO</t>
  </si>
  <si>
    <t>licitaciones@tecnicaelectromedica.com</t>
  </si>
  <si>
    <t>CALLE 49 # 13-60</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</si>
  <si>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</si>
  <si>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</si>
  <si>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</si>
  <si>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</si>
  <si>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</si>
  <si>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</si>
  <si>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</si>
  <si>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</si>
  <si>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</si>
  <si>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</si>
  <si>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</si>
  <si>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CALLE 35 # 20-18</t>
  </si>
  <si>
    <t>MEDITEC S.A</t>
  </si>
  <si>
    <t>meditec@meditecsa.com</t>
  </si>
  <si>
    <t>EXPERTOS INGENIEROS S.A.S</t>
  </si>
  <si>
    <t>asistente2@labgothaplast.com.co</t>
  </si>
  <si>
    <t>JOSE PABLO URIBE LOPEZ</t>
  </si>
  <si>
    <t>HERNANDO HARKER FRANCO</t>
  </si>
  <si>
    <t>Loui Rafael Berrio Silgado</t>
  </si>
  <si>
    <t>MEDELLIN</t>
  </si>
  <si>
    <t>CALLE 77 # 26-15</t>
  </si>
  <si>
    <t>milmedicalequipos@hotmail.com</t>
  </si>
  <si>
    <t>DORA ROMERO CALDERON</t>
  </si>
  <si>
    <t>licitaciones.col@bd.com</t>
  </si>
  <si>
    <t>ABBOTT LABORATORIES DE COLOMBIA S.A.S</t>
  </si>
  <si>
    <t>rodriguez.sandra@abbott.com</t>
  </si>
  <si>
    <t>CARMENZA CUARTAS</t>
  </si>
  <si>
    <t>GLORIA NEIRA SILVA</t>
  </si>
  <si>
    <t>CARRERA 32 # 12-81 EDIFICIO HEMOCENTRO</t>
  </si>
  <si>
    <t>CALLE 67 # 5-42</t>
  </si>
  <si>
    <t>gerencia@brasmedica.com</t>
  </si>
  <si>
    <t>JUAN CARLOS BERNAL</t>
  </si>
  <si>
    <t>CARRERA 19 C # 86-14 OFICINA 602</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</si>
  <si>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</si>
  <si>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</si>
  <si>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</si>
  <si>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</si>
  <si>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</si>
  <si>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</si>
  <si>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</si>
  <si>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</si>
  <si>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</si>
  <si>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</si>
  <si>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</si>
  <si>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</si>
  <si>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INTERADMINISTRATIVO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</si>
  <si>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</si>
  <si>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</si>
  <si>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</si>
  <si>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</si>
  <si>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</si>
  <si>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</si>
  <si>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</si>
  <si>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</si>
  <si>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</si>
  <si>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</si>
  <si>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</si>
  <si>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</si>
  <si>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</si>
  <si>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</si>
  <si>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</si>
  <si>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</si>
  <si>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</si>
  <si>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</si>
  <si>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</si>
  <si>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</si>
  <si>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</si>
  <si>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</si>
  <si>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</si>
  <si>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</si>
  <si>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</si>
  <si>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</si>
  <si>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</si>
  <si>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</si>
  <si>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</si>
  <si>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SOGAMOSO</t>
  </si>
  <si>
    <t>JHON ALEJANDRO MARTINEZ MORENO</t>
  </si>
  <si>
    <t>LUIS FELIPE GONZALEZ REYES</t>
  </si>
  <si>
    <t>RENE KLEMM</t>
  </si>
  <si>
    <t>LUIS FELIPE LEAL RICHOUX</t>
  </si>
  <si>
    <t>MARIA ANDREA GRILLO</t>
  </si>
  <si>
    <t>AMPARO REINOSO BENIETZ</t>
  </si>
  <si>
    <t>CARRERA 7 # 155C-20</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</si>
  <si>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</si>
  <si>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</si>
  <si>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</si>
  <si>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</si>
  <si>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</si>
  <si>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</si>
  <si>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</si>
  <si>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</si>
  <si>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</si>
  <si>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</si>
  <si>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</si>
  <si>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</si>
  <si>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</si>
  <si>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CALLE 66 # 19-36</t>
  </si>
  <si>
    <t>INFO@MEDICOX.COM.CO</t>
  </si>
  <si>
    <t>FECHA SUSCRIPCION CONTRATO</t>
  </si>
  <si>
    <t xml:space="preserve">FECHA INICIO DEL CONTRATO </t>
  </si>
  <si>
    <t>N° DIGITO DE VERIFICACION</t>
  </si>
  <si>
    <t>MIGUEL ANGEL TOVAR HERRERA</t>
  </si>
  <si>
    <t>CALLE 33 N° 7-27 OFICINA 901</t>
  </si>
  <si>
    <t>ADQUISICION</t>
  </si>
  <si>
    <t>CARRERA 7 NO. 156-68 PISO 28</t>
  </si>
  <si>
    <t>seccomercial@worldmedical.com.co</t>
  </si>
  <si>
    <t>CARRERA 7 # 32 -33 PISO 29 OFICINA 2903</t>
  </si>
  <si>
    <t>administracion@escuderoygirlado.com</t>
  </si>
  <si>
    <t>SYAC S.A</t>
  </si>
  <si>
    <t>ALVARO CANO HERNÁNDEZ</t>
  </si>
  <si>
    <t>syac@syac.net.co</t>
  </si>
  <si>
    <t>CL 50 28 25 OF 302 ED CENTRO EMPRESARIAL SOTOMAYOR</t>
  </si>
  <si>
    <t>financiera@pensemos.com</t>
  </si>
  <si>
    <t>CALLE 47 5-26</t>
  </si>
  <si>
    <t>bguevara@impulmedicos.com</t>
  </si>
  <si>
    <t>CALLE 24C 26-10</t>
  </si>
  <si>
    <t>TECNICA ELECTROMEDICA S.A.</t>
  </si>
  <si>
    <t>info@lacarolinamedical.com</t>
  </si>
  <si>
    <t>ALFONSO MARIA UCROS CUELLAR</t>
  </si>
  <si>
    <t>info@cirugiaocular.com.co</t>
  </si>
  <si>
    <t>JAIME ANTONIO ADDIE GUZMAN</t>
  </si>
  <si>
    <t>GILBERTO ROMERO ARDILA</t>
  </si>
  <si>
    <t>KR 15A 118 12</t>
  </si>
  <si>
    <t>comercial@sumisof.com</t>
  </si>
  <si>
    <t>ambicolserviceseu@hotmail.com</t>
  </si>
  <si>
    <t>CARLOS ALBERTO MURILLAS GIL</t>
  </si>
  <si>
    <t>aalvarez@icontec.org</t>
  </si>
  <si>
    <t>zulema.yong@grupoamarey.com</t>
  </si>
  <si>
    <t>CALLE 12 5 35 T3 404</t>
  </si>
  <si>
    <t>info@saberes.com</t>
  </si>
  <si>
    <t>ELIZABATH RINCÓN</t>
  </si>
  <si>
    <t>CRA 8 BIS # 155-48</t>
  </si>
  <si>
    <t>ROBERTO ANTONIO GARCIA CARBONELL</t>
  </si>
  <si>
    <t>CALLE 77B NO 57-141</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</si>
  <si>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</si>
  <si>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</si>
  <si>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</si>
  <si>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</si>
  <si>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</si>
  <si>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</si>
  <si>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</si>
  <si>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</si>
  <si>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</si>
  <si>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</si>
  <si>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</si>
  <si>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</si>
  <si>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</si>
  <si>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</si>
  <si>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CARRERA 44 N°20-21</t>
  </si>
  <si>
    <t>CALLE 87 N 22-16</t>
  </si>
  <si>
    <t>labdentleyva@hotmail.com</t>
  </si>
  <si>
    <t>RAFAEL ANTONIO DUQUE SALAZAR</t>
  </si>
  <si>
    <t>LUIS GABRIEL NOVA VARGAS</t>
  </si>
  <si>
    <t>licitaciones@laboratoriocolcan.com</t>
  </si>
  <si>
    <t>CLAUDIA VELOZA</t>
  </si>
  <si>
    <t>ENRIQUE TURK FERNANDEZ</t>
  </si>
  <si>
    <t>avoviedo@mmm.com</t>
  </si>
  <si>
    <t>B BRAUN MEDICAL S.A</t>
  </si>
  <si>
    <t>MOSSERT DAVID CABREJO TORRES</t>
  </si>
  <si>
    <t>mochelcabrejo@gmail.com</t>
  </si>
  <si>
    <t>FABIO LEON ALZATE RODRIGUEZ</t>
  </si>
  <si>
    <t>INSTRUMENTACION S.A.</t>
  </si>
  <si>
    <t>G BARCO SA</t>
  </si>
  <si>
    <t>WORLD MEDICAL SOCIEDAD POR ACCIONES SIMPLIFICADA</t>
  </si>
  <si>
    <t>TETSUYA SAKATA</t>
  </si>
  <si>
    <t>daniel.pelaez@terumomedical.com</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</si>
  <si>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</si>
  <si>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</si>
  <si>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</si>
  <si>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</si>
  <si>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</si>
  <si>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</si>
  <si>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</si>
  <si>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MIGUEL ANGEL QUIGUANTAR INGUILAN</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</si>
  <si>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</si>
  <si>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</si>
  <si>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</si>
  <si>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</si>
  <si>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</si>
  <si>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</si>
  <si>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</si>
  <si>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</si>
  <si>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</si>
  <si>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</si>
  <si>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</si>
  <si>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</si>
  <si>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</si>
  <si>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JOHN OCTAVIO ROMERO ESPITIA</t>
  </si>
  <si>
    <t>CARRERA 70 #31-45 SUR</t>
  </si>
  <si>
    <t>gerencia@mueblesromero.net</t>
  </si>
  <si>
    <t>SUMINISTRO DE ALOINJERTOS, BANCO DE HUESO PARA EL ÁREA DE ORTOPEDIA Y TRAUMATOLOGÍA DEL HOSPITAL MILITAR CENTRAL</t>
  </si>
  <si>
    <t>JUAN FERNANDO CORRAL STRASSMANN</t>
  </si>
  <si>
    <t>CALLE 119 # 7 - 14 PISO 2 EDIFICIO SANTA ANA MEDICAL CENTER</t>
  </si>
  <si>
    <t>VALOR ADJUDICADO</t>
  </si>
  <si>
    <t>VALOR VIGENCIA 2023</t>
  </si>
  <si>
    <t>VALOR VIGENCIA 2024</t>
  </si>
  <si>
    <t>VALOR VIGENCIA 2025</t>
  </si>
  <si>
    <t>VALOR VIGENCIA 2026</t>
  </si>
  <si>
    <t>VALOR TOTALCON VIGENCIAS</t>
  </si>
  <si>
    <t xml:space="preserve">VALOR ADICION </t>
  </si>
  <si>
    <t>MANUEL GUILLERMO VALLECILLA PERDOMO</t>
  </si>
  <si>
    <t>CRA 24 13 387</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</si>
  <si>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</si>
  <si>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</si>
  <si>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</si>
  <si>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</si>
  <si>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</si>
  <si>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</si>
  <si>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</si>
  <si>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</si>
  <si>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</si>
  <si>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IMPULMEDICOS S.A.S</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</si>
  <si>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</si>
  <si>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</si>
  <si>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</si>
  <si>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</si>
  <si>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</si>
  <si>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</si>
  <si>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</si>
  <si>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CALLE. 116 # 7-15 OFICINA 1101</t>
  </si>
  <si>
    <t>michael.caballero@idealogic.com.co</t>
  </si>
  <si>
    <t>AMBICOL SERVICES SAS</t>
  </si>
  <si>
    <t>SANITAS S.A.S.</t>
  </si>
  <si>
    <t>ANDREAS KURT HERING KLENGEL</t>
  </si>
  <si>
    <t>ventas@sanitastec.com</t>
  </si>
  <si>
    <t>LABORATORIOS GOTHAPLAST</t>
  </si>
  <si>
    <t>BRASMEDICA</t>
  </si>
  <si>
    <t>EDWARDS LIFESCIENCES COLOMBIA SAS</t>
  </si>
  <si>
    <t>CARLOS ALBERTO DIAZ ROZO</t>
  </si>
  <si>
    <t>nubia.a@jobwear.net</t>
  </si>
  <si>
    <t>JAVIER ALBERTO CLAVIJO VASQUEZ</t>
  </si>
  <si>
    <t>SANDRA RUBIELA DURAN MOSUCHA</t>
  </si>
  <si>
    <t>CARRERA 103A # 71C 11</t>
  </si>
  <si>
    <t>FREDDY OCAÑA</t>
  </si>
  <si>
    <t>CRA 103 # 73 - 51 SUR, CASA 129</t>
  </si>
  <si>
    <t>secoamingenieria@gmail.com</t>
  </si>
  <si>
    <t>BECTON DICKINSON</t>
  </si>
  <si>
    <t>RP MEDICAS</t>
  </si>
  <si>
    <t>TRANSVERSAL 6 45 135</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</si>
  <si>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</si>
  <si>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</si>
  <si>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</si>
  <si>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</si>
  <si>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</si>
  <si>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</si>
  <si>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</si>
  <si>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</si>
  <si>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</si>
  <si>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</si>
  <si>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</si>
  <si>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</si>
  <si>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</si>
  <si>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</si>
  <si>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CARRERA 77B BIS # 76 - 68</t>
  </si>
  <si>
    <t>eliana.modena@desmedicos.com</t>
  </si>
  <si>
    <t>TERUMO COLOMBIA ANDINA SAS</t>
  </si>
  <si>
    <t>FATCO SALUD SAS</t>
  </si>
  <si>
    <t>CARRERA 44 #22A - 74</t>
  </si>
  <si>
    <t>PRODUCTOS ROCHE S.A.</t>
  </si>
  <si>
    <t>CALLE 23 # 116 - 31</t>
  </si>
  <si>
    <t>asistente4@labgothaplast.com.co</t>
  </si>
  <si>
    <t>KCI COLOMBIA SAS</t>
  </si>
  <si>
    <t>CARRERA 11 NO. 98-07 OFICINA 203B</t>
  </si>
  <si>
    <t>malbarracin@mmm.com</t>
  </si>
  <si>
    <t>JOSE NOEL GARCIA LONDOÑO</t>
  </si>
  <si>
    <t>malka.ramirez@quirumedicas.com.co</t>
  </si>
  <si>
    <t>CALLE 135 # 19 - 65</t>
  </si>
  <si>
    <t>ADQUISICIÓN DE INSUMOS PARA LAS ÁREAS DE FISIOTERAPIA PISO PÉLVICO QUE SE REQUIEREN PARA OPTIMIZAR PROCESOS DE HABILITACIÓN Y ACREDITACIÓN DEL HOSPITAL MILITAR CENTRAL</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</si>
  <si>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</si>
  <si>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</si>
  <si>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</si>
  <si>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</si>
  <si>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</si>
  <si>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</si>
  <si>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</si>
  <si>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CALLE 85 A N 24-26</t>
  </si>
  <si>
    <t>albenis.vargas@gbarco.com.co</t>
  </si>
  <si>
    <t>ROCOL INTERNATIONAL</t>
  </si>
  <si>
    <t>jpulgar@rocol.com.co</t>
  </si>
  <si>
    <t>007-2023</t>
  </si>
  <si>
    <t>TC (RA) RICARDO ARTURO HOYOS LANZIANO</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</si>
  <si>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</si>
  <si>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</si>
  <si>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</si>
  <si>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</si>
  <si>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</si>
  <si>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010-2023</t>
  </si>
  <si>
    <t>004/2023</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</si>
  <si>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</si>
  <si>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</si>
  <si>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</si>
  <si>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</si>
  <si>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</si>
  <si>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</si>
  <si>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</si>
  <si>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</si>
  <si>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</si>
  <si>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</si>
  <si>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</si>
  <si>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</si>
  <si>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MC-002-2023-HOMIL</t>
  </si>
  <si>
    <t>MC-005-2023-HOMIL</t>
  </si>
  <si>
    <t>CD-04-2023</t>
  </si>
  <si>
    <t>CD-03-2023</t>
  </si>
  <si>
    <t>008-2023</t>
  </si>
  <si>
    <t>LUZ MARIA TOLOZA GONZALEZ</t>
  </si>
  <si>
    <t>009-2023</t>
  </si>
  <si>
    <t>CARRERA 72 A No 70-17</t>
  </si>
  <si>
    <t>MC-008-2023-HOMIL</t>
  </si>
  <si>
    <t>https://community.secop.gov.co/Public/Tendering/ContractNoticePhases/View?PPI=CO1.PPI.22572595&amp;isFromPublicArea=True&amp;isModal=False</t>
  </si>
  <si>
    <t xml:space="preserve">CD-002-2023-HOMIL </t>
  </si>
  <si>
    <t>https://community.secop.gov.co/Public/Tendering/ContractNoticePhases/View?PPI=CO1.PPI.22474671&amp;isFromPublicArea=True&amp;isModal=False</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</si>
  <si>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</si>
  <si>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</si>
  <si>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</si>
  <si>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</si>
  <si>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</si>
  <si>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014/2023</t>
  </si>
  <si>
    <t>SUMINISTRO DE ELEMENTOS DE NEUMOLOGÍA (PRUEBAS DE FUNCIÓN PULMONAR), DESTINADOS A LA ATENCIÓN DE PACIENTES DEL HOSPITAL MILITAR CENTRAL</t>
  </si>
  <si>
    <t>009/2023</t>
  </si>
  <si>
    <t>CD-006-2023-HOMIL</t>
  </si>
  <si>
    <t>https://community.secop.gov.co/Public/Tendering/ContractNoticePhases/View?PPI=CO1.PPI.22778483&amp;isFromPublicArea=True&amp;isModal=False</t>
  </si>
  <si>
    <t xml:space="preserve">EXEL MEDICAL </t>
  </si>
  <si>
    <t>AVENIDA CALLE 147 NRO. 17-78 OFICINA 603 - 606 EDIFICIO SOKO 147</t>
  </si>
  <si>
    <t>014-2023</t>
  </si>
  <si>
    <t>016/2023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</si>
  <si>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</si>
  <si>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</si>
  <si>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</si>
  <si>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</si>
  <si>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</si>
  <si>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013/2023</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</si>
  <si>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</si>
  <si>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VEREDA VUELTA GRANDE A 150 MTS DE LA GLORIETA DE SIBERIA VIA COTA</t>
  </si>
  <si>
    <t>MC-017-2023-HOMIL</t>
  </si>
  <si>
    <t>https://community.secop.gov.co/Public/Tendering/ContractNoticePhases/View?PPI=CO1.PPI.22648593&amp;isFromPublicArea=True&amp;isModal=False</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</si>
  <si>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</si>
  <si>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</si>
  <si>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015/2023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</si>
  <si>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</si>
  <si>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</si>
  <si>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</si>
  <si>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</si>
  <si>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024/2023</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</si>
  <si>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</si>
  <si>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</si>
  <si>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</si>
  <si>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</si>
  <si>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</si>
  <si>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</si>
  <si>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CALLE 140 NO. 10A-48</t>
  </si>
  <si>
    <t>021-2023</t>
  </si>
  <si>
    <t>SANDRA BIBIANA LEAL MOSQUERA</t>
  </si>
  <si>
    <t>012-2023</t>
  </si>
  <si>
    <t>PRESTACION DE SERVICIO</t>
  </si>
  <si>
    <t>CD-012-2023-HOMIL</t>
  </si>
  <si>
    <t>https://community.secop.gov.co/Public/Tendering/ContractNoticePhases/View?PPI=CO1.PPI.22857414&amp;isFromPublicArea=True&amp;isModal=False</t>
  </si>
  <si>
    <t>030/2023</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</si>
  <si>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</si>
  <si>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</si>
  <si>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</si>
  <si>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</si>
  <si>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019/2023</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</si>
  <si>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</si>
  <si>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</si>
  <si>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</si>
  <si>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</si>
  <si>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023-2023</t>
  </si>
  <si>
    <t>031/2023</t>
  </si>
  <si>
    <t>MC-023-2023-HOMIL</t>
  </si>
  <si>
    <t>https://community.secop.gov.co/Public/Tendering/ContractNoticePhases/View?PPI=CO1.PPI.22759672&amp;isFromPublicArea=True&amp;isModal=False</t>
  </si>
  <si>
    <t>MANTENIMIENTO PREVENTIVO Y CORRECTIVO DEL SISTEMA DE VERTIDOS Y CALIBRACIÓN INTENSIMETROS BIODEX Y LUDLUM</t>
  </si>
  <si>
    <t>CALLE 23 nO 104 a 36 oFC 15</t>
  </si>
  <si>
    <t>011-2023</t>
  </si>
  <si>
    <t>CD-014-2023-HOMIL</t>
  </si>
  <si>
    <t>https://community.secop.gov.co/Public/Tendering/ContractNoticePhases/View?PPI=CO1.PPI.22824974&amp;isFromPublicArea=True&amp;isModal=False</t>
  </si>
  <si>
    <t>034/2023</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</si>
  <si>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</si>
  <si>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</si>
  <si>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</si>
  <si>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CLARA ESPERAZA GALVIS</t>
  </si>
  <si>
    <t>ANDRÉS MORENO QUIJANO</t>
  </si>
  <si>
    <t>AV 5 A NORTE 26-80</t>
  </si>
  <si>
    <t>020/2023</t>
  </si>
  <si>
    <t>024-2023</t>
  </si>
  <si>
    <t>MC-024-2023-HOMIL</t>
  </si>
  <si>
    <t>https://community.secop.gov.co/Public/Tendering/ContractNoticePhases/View?PPI=CO1.PPI.22756533&amp;isFromPublicArea=True&amp;isModal=False</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</si>
  <si>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</si>
  <si>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JUAN OSWALDO BERDUGO MORENO</t>
  </si>
  <si>
    <t>CALLE 10 # 23-10 PISO 2</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</si>
  <si>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</si>
  <si>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</si>
  <si>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</si>
  <si>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</si>
  <si>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</si>
  <si>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018/2023</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</si>
  <si>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</si>
  <si>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</si>
  <si>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</si>
  <si>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</si>
  <si>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027/2023</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</si>
  <si>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</si>
  <si>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</si>
  <si>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</si>
  <si>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</si>
  <si>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</si>
  <si>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</si>
  <si>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017/2023</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</si>
  <si>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</si>
  <si>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</si>
  <si>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</si>
  <si>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</si>
  <si>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CALLE 99 # 14-76 LOCAL 201</t>
  </si>
  <si>
    <t>025/2023</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</si>
  <si>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</si>
  <si>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</si>
  <si>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</si>
  <si>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</si>
  <si>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CRA 9 NO. 61-79</t>
  </si>
  <si>
    <t>033-2023</t>
  </si>
  <si>
    <t>MC-033-2023-HOMIL</t>
  </si>
  <si>
    <t>https://community.secop.gov.co/Public/Tendering/ContractNoticePhases/View?PPI=CO1.PPI.22780697&amp;isFromPublicArea=True&amp;isModal=False</t>
  </si>
  <si>
    <t>033/2023</t>
  </si>
  <si>
    <t>SUMINISTRO DE COMPONENTES SANGUÍNEOS, PARA ATENDER LA DEMANDA DE TRANSFUSIÓN CUANDO EL BANCO DE SANGRE DEL HOSPITAL MILITAR NO CUENTE CON ELLOS</t>
  </si>
  <si>
    <t>WALTER ALBERTO HERNANDEZ GUTIERREZ</t>
  </si>
  <si>
    <t>036/2023</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</si>
  <si>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</si>
  <si>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</si>
  <si>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</si>
  <si>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022/2023</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</si>
  <si>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</si>
  <si>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</si>
  <si>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</si>
  <si>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</si>
  <si>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Cll 49 13-60</t>
  </si>
  <si>
    <t>028/2023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</si>
  <si>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</si>
  <si>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</si>
  <si>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</si>
  <si>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</si>
  <si>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CARRERA 19 N 85 - 93</t>
  </si>
  <si>
    <t>https://community.secop.gov.co/Public/Tendering/ContractNoticePhases/View?PPI=CO1.PPI.22390895&amp;isFromPublicArea=True&amp;isModal=False</t>
  </si>
  <si>
    <t>SA-001-2023-HOMIL</t>
  </si>
  <si>
    <t>049/2023</t>
  </si>
  <si>
    <t>SUMINISTRO DE ELEMENTOS DE CURACIÓN DESTINADOS A LA ATENCIÓN DE PACIENTES DEL HOSPITAL MILITAR CENTRAL PARA LAS VIGENCIAS 2022-2023. SE LE ADJUDICA LOTES 2, 4, 11, 12 y 15.</t>
  </si>
  <si>
    <t>INTERCOMERCIAL MEDICA</t>
  </si>
  <si>
    <t>LELYS MIREYA MORALES RODRIGUEZ</t>
  </si>
  <si>
    <t>CARRERA 66 A NO. 11-07</t>
  </si>
  <si>
    <t>asesoriascontratacionestatal1@gmail.com</t>
  </si>
  <si>
    <t>035/2023</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</si>
  <si>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</si>
  <si>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</si>
  <si>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</si>
  <si>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053/2023</t>
  </si>
  <si>
    <t>SUMINISTRO DE ELEMENTOS DE CURACIÓN DESTINADOS A LA ATENCIÓN DE PACIENTES DEL HOSPITAL MILITAR CENTRAL. SE LE ADJUDICA LOTE 1.</t>
  </si>
  <si>
    <t>ALFA TRADING</t>
  </si>
  <si>
    <t>042/2023</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</si>
  <si>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</si>
  <si>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</si>
  <si>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</si>
  <si>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</si>
  <si>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047/2023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</si>
  <si>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</si>
  <si>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</si>
  <si>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</si>
  <si>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</si>
  <si>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</si>
  <si>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CALLE 127 A # 53 A 45 TORRE 3 PISO 8</t>
  </si>
  <si>
    <t>039/2023</t>
  </si>
  <si>
    <t>035-2023</t>
  </si>
  <si>
    <t>MC-035-2023-HOMIL</t>
  </si>
  <si>
    <t>https://community.secop.gov.co/Public/Tendering/ContractNoticePhases/View?PPI=CO1.PPI.22924647&amp;isFromPublicArea=True&amp;isModal=False</t>
  </si>
  <si>
    <t>CALLE 5 B 3 # 31 - 29</t>
  </si>
  <si>
    <t>043/2023</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</si>
  <si>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</si>
  <si>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</si>
  <si>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</si>
  <si>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</si>
  <si>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MC-004-2023-HOMIL</t>
  </si>
  <si>
    <t>https://community.secop.gov.co/Public/Tendering/ContractNoticePhases/View?PPI=CO1.PPI.22478313&amp;isFromPublicArea=True&amp;isModal=False</t>
  </si>
  <si>
    <t>ADQUISICIÓN DE HERRAMIENTAS MANUALES PARA EL PROCESO TECNICO DE FABRICACIÓN Y ENSAMBLE DE PROTESIS, CAMBIOS DE COMPONENTES Y CAMBIOS DE SOCKET PARA LOS PACIENTES DEL SERVICIO DE AMPUTADOS Y PROTESIS DEL HOSPITAL MILITAR CENTRAL</t>
  </si>
  <si>
    <t>VIG</t>
  </si>
  <si>
    <t>DIOMEDES MARTINEZ MARTINEZ</t>
  </si>
  <si>
    <t>JOHN JAMES CARDENAS GRANOBLES</t>
  </si>
  <si>
    <t>AV EL DORADO NO. 92 - 32</t>
  </si>
  <si>
    <t>gerencia1.vig@gmail.com</t>
  </si>
  <si>
    <t>082/2023</t>
  </si>
  <si>
    <t>047-2023</t>
  </si>
  <si>
    <t>https://community.secop.gov.co/Public/Tendering/ContractNoticePhases/View?PPI=CO1.PPI.23095017&amp;isFromPublicArea=True&amp;isModal=False</t>
  </si>
  <si>
    <t>MC-047-2023-HOMIL</t>
  </si>
  <si>
    <t>SUMINISTRO DE ESTANTERÍA METÁLICA PARA EL ÁREA DE HOTELERÍA DEL HOSPITAL MILITAR CENTRAL</t>
  </si>
  <si>
    <t>ISOMETRISCH SAS</t>
  </si>
  <si>
    <t>DONALD JAVIER FONSECA DIAZ</t>
  </si>
  <si>
    <t>CRA 18 No. 2-46 Sogamoso</t>
  </si>
  <si>
    <t>isometrischsas@gmail.com</t>
  </si>
  <si>
    <t>015-2023</t>
  </si>
  <si>
    <t>CD-020-2023-HOMIL</t>
  </si>
  <si>
    <t>https://community.secop.gov.co/Public/Tendering/ContractNoticePhases/View?PPI=CO1.PPI.23247727&amp;isFromPublicArea=True&amp;isModal=False</t>
  </si>
  <si>
    <t>079/2023</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</si>
  <si>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</si>
  <si>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</si>
  <si>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</si>
  <si>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</si>
  <si>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CARRERA 8 #128-11</t>
  </si>
  <si>
    <t>026/2023</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</si>
  <si>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</si>
  <si>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</si>
  <si>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</si>
  <si>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</si>
  <si>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</si>
  <si>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</si>
  <si>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</si>
  <si>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032/2023</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</si>
  <si>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</si>
  <si>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</si>
  <si>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</si>
  <si>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</si>
  <si>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070/2023</t>
  </si>
  <si>
    <t>003-2023</t>
  </si>
  <si>
    <t>SA-003-2023-HOMIL</t>
  </si>
  <si>
    <t>https://community.secop.gov.co/Public/Tendering/ContractNoticePhases/View?PPI=CO1.PPI.22432442&amp;isFromPublicArea=True&amp;isModal=False</t>
  </si>
  <si>
    <t>074/2023</t>
  </si>
  <si>
    <t>WINERMED S.A.S.</t>
  </si>
  <si>
    <t>JIMMY MOISES WINER ACKERMAN</t>
  </si>
  <si>
    <t>CALLE 12 NUMERO 60 97</t>
  </si>
  <si>
    <t>legal@winermed.com</t>
  </si>
  <si>
    <t>066/2023</t>
  </si>
  <si>
    <t>INNOVID SAS</t>
  </si>
  <si>
    <t>WILLIAM ENRIQUE NIEVES CLAVIJO</t>
  </si>
  <si>
    <t>CALLE 49 # 13-33 OFICINA 1302</t>
  </si>
  <si>
    <t>administracion@innovid.com.co</t>
  </si>
  <si>
    <t>064/2023</t>
  </si>
  <si>
    <t>061/2023</t>
  </si>
  <si>
    <t>CALLE 113 # 7-45TORRE 8 OFICINA 713</t>
  </si>
  <si>
    <t>073/2023</t>
  </si>
  <si>
    <t>071/2023</t>
  </si>
  <si>
    <t>068/2023</t>
  </si>
  <si>
    <t>063/2023</t>
  </si>
  <si>
    <t>084/2023</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</si>
  <si>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</si>
  <si>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</si>
  <si>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</si>
  <si>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</si>
  <si>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</si>
  <si>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CRA 43A No 5A17</t>
  </si>
  <si>
    <t>060/2023</t>
  </si>
  <si>
    <t>CALLE 123 No.7-50</t>
  </si>
  <si>
    <t>076/2023</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</si>
  <si>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</si>
  <si>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</si>
  <si>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</si>
  <si>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</si>
  <si>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</si>
  <si>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067/2023</t>
  </si>
  <si>
    <t>083/2023</t>
  </si>
  <si>
    <t>SUMINISTRO DE INSUMOS PARA PROCEDIMIENTOS DE RADIOLOGÍA INTERVENCIONISTA REALIZADOS EN EL SERVICIOS DE IMÁGENES DIAGNOSTICAS DEL HOSPITAL MILITAR CENTRAL. SE LE ADJUDICA LOS LOTES 2 y 3</t>
  </si>
  <si>
    <t>AV 45 # 147-66</t>
  </si>
  <si>
    <t>051/2023</t>
  </si>
  <si>
    <t>SUMINISTRO DE ELEMENTOS DE CURACIÓN DESTINADOS A LA ATENCIÓN DE PACIENTES DEL HOSPITAL MILITAR CENTRAL PARA LAS VIGENCIAS 2022-2023. SE LE ADJUDICA LOTE 9.</t>
  </si>
  <si>
    <t>CL 79 No 74 - 29</t>
  </si>
  <si>
    <t>037/2023</t>
  </si>
  <si>
    <t>041-2023</t>
  </si>
  <si>
    <t>PRSTACION DE SERVICIOS</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</si>
  <si>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</si>
  <si>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</si>
  <si>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</si>
  <si>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</si>
  <si>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</si>
  <si>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CARRERA 15 N 56-11</t>
  </si>
  <si>
    <t>contabilidad@bifarsas.com</t>
  </si>
  <si>
    <t>046/2023</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</si>
  <si>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</si>
  <si>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</si>
  <si>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</si>
  <si>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</si>
  <si>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</si>
  <si>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</si>
  <si>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088/2023</t>
  </si>
  <si>
    <t>SA-014-2023-HOMIL</t>
  </si>
  <si>
    <t>https://community.secop.gov.co/Public/Tendering/ContractNoticePhases/View?PPI=CO1.PPI.22884045&amp;isFromPublicArea=True&amp;isModal=False</t>
  </si>
  <si>
    <t>SUMINISTRO DE LOS INSUMOS DE LOS EQUIPOS DE IMPRESIÓN LEXMARK - HP - CANON DEL HOSPITAL MILITAR CENTRAL</t>
  </si>
  <si>
    <t>081/2023</t>
  </si>
  <si>
    <t>045-2023</t>
  </si>
  <si>
    <t>MC-045-2023-HOMIL</t>
  </si>
  <si>
    <t>https://community.secop.gov.co/Public/Tendering/ContractNoticePhases/View?PPI=CO1.PPI.23115865&amp;isFromPublicArea=True&amp;isModal=False</t>
  </si>
  <si>
    <t>NEPA7364</t>
  </si>
  <si>
    <t>CALLE 97 # 61 A 18</t>
  </si>
  <si>
    <t>059/2023</t>
  </si>
  <si>
    <t>CALLE  23 No 43a-100</t>
  </si>
  <si>
    <t>062/2023</t>
  </si>
  <si>
    <t>057/2023</t>
  </si>
  <si>
    <t>CR 19 NRO. 100 - 45</t>
  </si>
  <si>
    <t>019-2023</t>
  </si>
  <si>
    <t>089/2023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</si>
  <si>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</si>
  <si>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</si>
  <si>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</si>
  <si>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</si>
  <si>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065/2023</t>
  </si>
  <si>
    <t>056/2023</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</si>
  <si>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</si>
  <si>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</si>
  <si>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</si>
  <si>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</si>
  <si>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</si>
  <si>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CARRERA 9A #17-55 SUR</t>
  </si>
  <si>
    <t>corporacion.corpciencia@gmail.com</t>
  </si>
  <si>
    <t>075/2023</t>
  </si>
  <si>
    <t>FABIO HERNAN VELANDIA CASALLAS</t>
  </si>
  <si>
    <t>CALLE 25 B $ 43 - 70</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</si>
  <si>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</si>
  <si>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</si>
  <si>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</si>
  <si>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054/2023</t>
  </si>
  <si>
    <t>SUMINISTRO DE ELEMENTOS DE CURACIÓN DESTINADOS A LA ATENCIÓN DE PACIENTES DEL HOSPITAL MILITAR CENTRAL PARA LAS VIGENCIAS 2022-2023. SE LE ADJUDICA LOTE 22.</t>
  </si>
  <si>
    <t>BOGOTA - AV. EL DORADO No. 75 - 73</t>
  </si>
  <si>
    <t>058/2023</t>
  </si>
  <si>
    <t>069/2023</t>
  </si>
  <si>
    <t xml:space="preserve">PRESTACION SERVICIOS DE SALUD </t>
  </si>
  <si>
    <t>SASS-006-2023-HOMIL</t>
  </si>
  <si>
    <t>https://community.secop.gov.co/Public/Tendering/ContractNoticePhases/View?PPI=CO1.PPI.22619714&amp;isFromPublicArea=True&amp;isModal=False</t>
  </si>
  <si>
    <t>094/2023</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</si>
  <si>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</si>
  <si>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</si>
  <si>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CARRERA 16 #97 46 TORRE A LOCAL 2 EDIFICIO TORRE 97</t>
  </si>
  <si>
    <t>078/2023</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</si>
  <si>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</si>
  <si>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</si>
  <si>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CALLE 101 A # 47 A - 09</t>
  </si>
  <si>
    <t>asistentecomercial@labtronics.net</t>
  </si>
  <si>
    <t>072/2023</t>
  </si>
  <si>
    <t>041/2023</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</si>
  <si>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</si>
  <si>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</si>
  <si>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</si>
  <si>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</si>
  <si>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</si>
  <si>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</si>
  <si>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</si>
  <si>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CALLE 142 #20-89</t>
  </si>
  <si>
    <t>clientes@geriacare.com.co</t>
  </si>
  <si>
    <t>050/2023</t>
  </si>
  <si>
    <t>SMITH &amp; NEPHEW</t>
  </si>
  <si>
    <t>SUMINISTRO DE ELEMENTOS DE CURACIÓN DESTINADOS A LA ATENCIÓN DE PACIENTES DEL HOSPITAL MILITAR CENTRAL PARA LAS VIGENCIAS 2022-2023. SE LE ADJUDICA LOTE 13 y 14.</t>
  </si>
  <si>
    <t>CALLE 100 # 7 33</t>
  </si>
  <si>
    <t>clientes@smith-nephew.com</t>
  </si>
  <si>
    <t>086/2023</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</si>
  <si>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</si>
  <si>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</si>
  <si>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</si>
  <si>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</si>
  <si>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066-2023</t>
  </si>
  <si>
    <t>MC-066-2023-HOMIL</t>
  </si>
  <si>
    <t>https://community.secop.gov.co/Public/Tendering/ContractNoticePhases/View?PPI=CO1.PPI.23366232&amp;isFromPublicArea=True&amp;isModal=False</t>
  </si>
  <si>
    <t>099/2023</t>
  </si>
  <si>
    <t>SUMINISTRO DE ELEMENTOS Y MATERIALES DE FERRETERÍA Y CONSTRUCCIÓN PARA EL ÁREA DE MANTENIMIENTO DEL HOSPITAL MILITAR CENTRAL</t>
  </si>
  <si>
    <t>GRUPO EMPRESARIAL LCS S.A.S</t>
  </si>
  <si>
    <t>RIBEN DARIO DEVIA ORTIZ</t>
  </si>
  <si>
    <t>LUIS ALEJANDRO CASTILLO</t>
  </si>
  <si>
    <t>CALLE 2b # 69-04</t>
  </si>
  <si>
    <t>grupoempresariallcs@gmail.com</t>
  </si>
  <si>
    <t>104/2023</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</si>
  <si>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</si>
  <si>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</si>
  <si>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</si>
  <si>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</si>
  <si>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CALLE 23 No 43 A-100</t>
  </si>
  <si>
    <t>077/2023</t>
  </si>
  <si>
    <t>SUMINISTRO DE INSUMOS Y REACTIVOS PARA REALIZAR TECNICAS HISTOTECNIA,INNMUNOHISTOQUIMICA AUTOMATIZADA, CITOMETRIA DE FLUJO Y BIOLOGIA MOLECULAR Y GENETICA EN EL PROCESAMIENTO DE MUESTRAS PARA EL SERVICIO DE PATOLOGIA DEL HOSPITAL MILITAR CENTRAL (LOTE N°7)</t>
  </si>
  <si>
    <t>090/2023</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</si>
  <si>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</si>
  <si>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</si>
  <si>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</si>
  <si>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</si>
  <si>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</si>
  <si>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</si>
  <si>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052/2023</t>
  </si>
  <si>
    <t>SUMINISTRO DE ELEMENTOS DE CURACIÓN DESTINADOS A LA ATENCIÓN DE PACIENTES DEL HOSPITAL MILITAR CENTRAL PARA LAS VIGENCIAS 2022-2023. SE LE ADJUDICA LOTE 10</t>
  </si>
  <si>
    <t>110/2023</t>
  </si>
  <si>
    <t>073-2023</t>
  </si>
  <si>
    <t>IDEALOGIC S.A.S</t>
  </si>
  <si>
    <t>SUSCRIPCION DE DOS LICENCIAS DE ACROBAT CREATIVE COULD PARA EL HOSPITAL MILITAR CENTRAL</t>
  </si>
  <si>
    <t>WILLIAM ANDRES NEMOGA BECERRA</t>
  </si>
  <si>
    <t>095/2023</t>
  </si>
  <si>
    <t>SUMINISTRO DE ALMACENIMIENTO DE ALTO COSTO (BLINATOMUMAB, PANITUMUMAB) PARA PACIENTES DEL HOSPITAL MILITAR CENTRAL</t>
  </si>
  <si>
    <t>CD-017-2023-HOMIL</t>
  </si>
  <si>
    <t>https://community.secop.gov.co/Public/Tendering/ContractNoticePhases/View?PPI=CO1.PPI.22901734&amp;isFromPublicArea=True&amp;isModal=False</t>
  </si>
  <si>
    <t>MC-073-2023-HOMIL</t>
  </si>
  <si>
    <t>https://community.secop.gov.co/Public/Tendering/ContractNoticePhases/View?PPI=CO1.PPI.23455088&amp;isFromPublicArea=True&amp;isModal=False</t>
  </si>
  <si>
    <t>105/2023</t>
  </si>
  <si>
    <t>071-2023</t>
  </si>
  <si>
    <t>MC-071-2023-HOMIL</t>
  </si>
  <si>
    <t>https://community.secop.gov.co/Public/Tendering/ContractNoticePhases/View?PPI=CO1.PPI.23417630&amp;isFromPublicArea=True&amp;isModal=False</t>
  </si>
  <si>
    <t>CALLE 100 No. 9A-45</t>
  </si>
  <si>
    <t>MICHAEL SMITH CABALLERO CORTES</t>
  </si>
  <si>
    <t>CARRERA 15 #91-30 PISO 4</t>
  </si>
  <si>
    <t>CALLE 100 # 7 A - 81 PISO 6</t>
  </si>
  <si>
    <t>093-2023</t>
  </si>
  <si>
    <t>MC-093-2023-HOMIL</t>
  </si>
  <si>
    <t>https://community.secop.gov.co/Public/Tendering/ContractNoticePhases/View?PPI=CO1.PPI.23566402&amp;isFromPublicArea=True&amp;isModal=False</t>
  </si>
  <si>
    <t>113/2023</t>
  </si>
  <si>
    <t>SUMINISTRO DE INSUMOS Y/O DISPOSITIVOS MÉDICO-QUIRÚRGICOS (AGUJAS, INTRODUCTORES Y DEMÁS INSUMOS PARA EL SERVICIO DE HEMODINÁMICA, VASCULAR, NEUROCIRUGÍA Y RADIOLOGÍA) REQUERIDOS PARA LA REALIZACIÓN DEL PROGRAMA QUIRÚRGICO EN SALAS DE CIRUGÍA DE LOS SERVICIOS QUE COMPONEN LA UNIDAD MÉDICA Y CLÍNICO QUIRÚRGICA DEL HOSPITAL MILITAR CENTRAL</t>
  </si>
  <si>
    <t>CARRERA 7 No. 156-68  PISO 28</t>
  </si>
  <si>
    <t>087/2023</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</si>
  <si>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</si>
  <si>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</si>
  <si>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</si>
  <si>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</si>
  <si>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</si>
  <si>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106/2023</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</si>
  <si>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</si>
  <si>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</si>
  <si>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</si>
  <si>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</si>
  <si>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</si>
  <si>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</si>
  <si>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091/2023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</si>
  <si>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</si>
  <si>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</si>
  <si>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</si>
  <si>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</si>
  <si>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</si>
  <si>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</si>
  <si>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</si>
  <si>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MC-062-2023-HOMIL</t>
  </si>
  <si>
    <t>102/2023</t>
  </si>
  <si>
    <t>CARMEN TERESA ESQUIVIA P.</t>
  </si>
  <si>
    <t>SA-010-2023-HOMIL</t>
  </si>
  <si>
    <t>108/2023</t>
  </si>
  <si>
    <t>MANTENIMIENTO PREVENTIVO, CORRECTIVO CON INCLUSION DE REPUESTOS NUEVOS NO REMANOFACTURADOS DEL SISTEMA DE BOMBEO DE AGUA POTABLE Y SISTEMA HIDRAULICO</t>
  </si>
  <si>
    <t>carrera 57-92-15</t>
  </si>
  <si>
    <t>052-2023</t>
  </si>
  <si>
    <t>MC-052-2023-HOMIL</t>
  </si>
  <si>
    <t>PRESTACIÓN DEL SERVICIO DE TRASNMISIÓN EN VIVO Y EN DIRECTO, VÍA STREAMING DE LA AUDIENCIA PÚBLICA DE RENDICIÓN DE CUENTAS DE LA VIGENCIA 2022 DEL HOSPITAL MILITAR CENTRAL</t>
  </si>
  <si>
    <t>CRA 10 No 26-58</t>
  </si>
  <si>
    <t>TUNJA</t>
  </si>
  <si>
    <t>MC-081-2023-HOMIL</t>
  </si>
  <si>
    <t>081-2023</t>
  </si>
  <si>
    <t>ADQUISICIÓN DE CINTAS DURAGRAND PARA LA PLASTIFICACIÓN DE CARNET PARA EL PERSONAL DEL HOSPITAL MILITAR CENTRAL</t>
  </si>
  <si>
    <t>VERIDDICA</t>
  </si>
  <si>
    <t>DAVID ENRIQUE ROJAS PERALTA</t>
  </si>
  <si>
    <t>syurcowicz@veriddica.com</t>
  </si>
  <si>
    <t>080-2023</t>
  </si>
  <si>
    <t>MC-080-2023-HOMIL</t>
  </si>
  <si>
    <t>112/2023</t>
  </si>
  <si>
    <t>ALVARO ZAPATA</t>
  </si>
  <si>
    <t>ADQUISICIÓN DE LAS TARJETAS EN PVC PARA LA ELABORACIÓN DE LA CARNETIZACION Y TARJETAS DE INGRESO DEL PERSONAL DE PLANTA Y PERSONAL PS CON EL FIN DE IDENTIFICAR Y LLEVAR UN CONTROL DE INGRESO Y MOVILIDAD POR LOS DIFERENTES SERVICIOS Y ÁREAS DEL HOSPITAL MILITAR CENTRAL</t>
  </si>
  <si>
    <t>ALVARO MANUEL ZAPATA MALDONADO</t>
  </si>
  <si>
    <t>CARRERA 6F #48A - 03</t>
  </si>
  <si>
    <t>ARCHIVOSIMPRIMEX@GMAIL.COM</t>
  </si>
  <si>
    <t>050-2023</t>
  </si>
  <si>
    <t>MC-050-2023-HOMIL</t>
  </si>
  <si>
    <t>PRESTACIÓN DE SERVICIOS</t>
  </si>
  <si>
    <t>096/2023</t>
  </si>
  <si>
    <t xml:space="preserve"> PRESTACION DE SERVICIO DE AUDITORIA DE RENOVACION DE CERTIFICACION EN CALIDAD Y AUDITORIA DE RENOVACION AL SISTEMA DE CALIDAD NTC 5555-5663 2011 ISO 9001 2015 PARA EL PROGRAMA TECNICO LABORAL POR COMPETENCIAS EN AUXILIAR DE ENFERMERIA</t>
  </si>
  <si>
    <t>Carrera 37 No. 52 - 95</t>
  </si>
  <si>
    <t>063-2023</t>
  </si>
  <si>
    <t>MC-063-2023-HOMIL</t>
  </si>
  <si>
    <t>101/2023</t>
  </si>
  <si>
    <t>092/2023</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</si>
  <si>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</si>
  <si>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</si>
  <si>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</si>
  <si>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</si>
  <si>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</si>
  <si>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049-2023</t>
  </si>
  <si>
    <t>MC-049-2023-HOMIL</t>
  </si>
  <si>
    <t>103/2023</t>
  </si>
  <si>
    <t>ALMACEN ORTOPEDICO OLAYA S.A.S.</t>
  </si>
  <si>
    <t>SUMINISTRO DE CILINDROS DE TRANSPORTE DE OXIGENO DE UN METRO CUBICO (1 MT3) CON ACCESORIOS QUE REQUIERE EL HOSPITAL MILITAR CENTRAL</t>
  </si>
  <si>
    <t>JAIRO WILCHES GARAY</t>
  </si>
  <si>
    <t>Carrera 71 # 3a - 35</t>
  </si>
  <si>
    <t>comercial@almacenortopedicoolaya.com</t>
  </si>
  <si>
    <t>RUTH MILENA HUERTAS TURMEQUE</t>
  </si>
  <si>
    <t>079-2023</t>
  </si>
  <si>
    <t>MC-079-2023-HOMIL</t>
  </si>
  <si>
    <t>117/2023</t>
  </si>
  <si>
    <t>GLOBAL ACTIONS SAS</t>
  </si>
  <si>
    <t>MANTENIMIENTO PREVENTIVO Y CORRECTIVO INCLUYENDO REPARACIÓN, TAPIZADO, PINTURA, CAMBIO DE PARTES Y ESPUMADO DEL MOBILIARIO (SILLAS Y SOFÁS) PERTENECIENTES A LAS ÁREAS ASISTENCIALES Y ADMINISTRATIVAS DEL HOSPITAL MILITAR CENTRAL</t>
  </si>
  <si>
    <t>carrera 68d sur#40-53</t>
  </si>
  <si>
    <t>globa.a.sas@outlook.com</t>
  </si>
  <si>
    <t>067-2023</t>
  </si>
  <si>
    <t>MC-067-2023-HOMIL</t>
  </si>
  <si>
    <t>TAFINCO SAS</t>
  </si>
  <si>
    <t>SUMINISTRO DE CARROS PLÁSTICOS INDUSTRIALES PARA EL TRANSPORTE DE ROPA HOSPITALARIA PARA EL ÁREA DE HOTELERÍA DEL HOSPITAL MILITAR CENTRAL</t>
  </si>
  <si>
    <t>MARGARITA ANGIE MARIA VELASQUEZ CHAVES</t>
  </si>
  <si>
    <t>CARRERA 119 80-22</t>
  </si>
  <si>
    <t>tafincosas@gmail.com</t>
  </si>
  <si>
    <t>054-2023</t>
  </si>
  <si>
    <t>MC-054-2023-HOMIL</t>
  </si>
  <si>
    <t>098/2023</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</si>
  <si>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</si>
  <si>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</si>
  <si>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</si>
  <si>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</si>
  <si>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</si>
  <si>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114/2023</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</si>
  <si>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</si>
  <si>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</si>
  <si>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Gabriel Cristobal Suárez Herrera</t>
  </si>
  <si>
    <t>Carrera 98 b No 14 60 Torre 9 Apto 201</t>
  </si>
  <si>
    <t>polarisholsas@gmail.com</t>
  </si>
  <si>
    <t>122/2023</t>
  </si>
  <si>
    <t>121/2023</t>
  </si>
  <si>
    <t>109/2023</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</si>
  <si>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</si>
  <si>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</si>
  <si>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</si>
  <si>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</si>
  <si>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https://community.secop.gov.co/Public/Tendering/ContractNoticePhases/View?PPI=CO1.PPI.23333659&amp;isFromPublicArea=True&amp;isModal=False</t>
  </si>
  <si>
    <t>https://community.secop.gov.co/Public/Tendering/ContractNoticePhases/View?PPI=CO1.PPI.23329894&amp;isFromPublicArea=True&amp;isModal=False</t>
  </si>
  <si>
    <t>https://community.secop.gov.co/Public/Tendering/ContractNoticePhases/View?PPI=CO1.PPI.22894167&amp;isFromPublicArea=True&amp;isModal=False</t>
  </si>
  <si>
    <t>https://community.secop.gov.co/Public/Tendering/ContractNoticePhases/View?PPI=CO1.PPI.23278300&amp;isFromPublicArea=True&amp;isModal=False</t>
  </si>
  <si>
    <t>https://community.secop.gov.co/Public/Tendering/ContractNoticePhases/View?PPI=CO1.PPI.23512870&amp;isFromPublicArea=True&amp;isModal=False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</si>
  <si>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</si>
  <si>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</si>
  <si>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https://community.secop.gov.co/Public/Tendering/ContractNoticePhases/View?PPI=CO1.PPI.23368787&amp;isFromPublicArea=True&amp;isModal=False</t>
  </si>
  <si>
    <t>https://community.secop.gov.co/Public/Tendering/ContractNoticePhases/View?PPI=CO1.PPI.23537224&amp;isFromPublicArea=True&amp;isModal=False</t>
  </si>
  <si>
    <t>CLL 75 NO.11-74</t>
  </si>
  <si>
    <t>POLARIN HOLDING SAS</t>
  </si>
  <si>
    <t>055/2023</t>
  </si>
  <si>
    <t>SUMINISTRO DE MEDICAMENTOS DE ALTO COSTO (AFLIBERCEPT) PARA PACIENTES DEL HOSPITAL MILITAR CENTRAL</t>
  </si>
  <si>
    <t>CD-007-2023-HOMIL</t>
  </si>
  <si>
    <t>https://community.secop.gov.co/Public/Tendering/ContractNoticePhases/View?PPI=CO1.PPI.22820696&amp;isFromPublicArea=True&amp;isModal=False</t>
  </si>
  <si>
    <t>080/2023</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</si>
  <si>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</si>
  <si>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</si>
  <si>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CRA 14 No. 127-11</t>
  </si>
  <si>
    <t>SASS-005-2023-HOMIL (Manifestación de interés (Menor Cuantía)) (Presentación de oferta)</t>
  </si>
  <si>
    <t>https://community.secop.gov.co/Public/Tendering/ContractNoticePhases/View?PPI=CO1.PPI.22619434&amp;isFromPublicArea=True&amp;isModal=False</t>
  </si>
  <si>
    <t>111/2023</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</si>
  <si>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</si>
  <si>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</si>
  <si>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</si>
  <si>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</si>
  <si>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 xml:space="preserve">NANCY CHAPARRO </t>
  </si>
  <si>
    <t>SA-022-2023-HOMIL (Manifestación de interés (Menor Cuantía)) (Presentación de oferta)</t>
  </si>
  <si>
    <t>https://community.secop.gov.co/Public/Tendering/ContractNoticePhases/View?PPI=CO1.PPI.23508470&amp;isFromPublicArea=True&amp;isModal=False</t>
  </si>
  <si>
    <t>133/2023</t>
  </si>
  <si>
    <t>PRESTACION DE SERVICIOS DE RECOLECCIÓN, TRANSPORTE, ALMACENAMIENTO TEMPORAL, TRATAMIENTO Y DISPOSICION FINAL DE RESIDUOS PELIGROSOS DE RIESGO BIOLOGICO PARA EL HOSPITAL MILITAR CENTRAL</t>
  </si>
  <si>
    <t>RH SAS</t>
  </si>
  <si>
    <t>602 666 51 21</t>
  </si>
  <si>
    <t>119/2023</t>
  </si>
  <si>
    <t>076-2023</t>
  </si>
  <si>
    <t>MC-076-2023-HOMIL</t>
  </si>
  <si>
    <t>https://community.secop.gov.co/Public/Tendering/ContractNoticePhases/View?PPI=CO1.PPI.23536506&amp;isFromPublicArea=True&amp;isModal=False</t>
  </si>
  <si>
    <t>MUEBLES ROMERO S.A.S.</t>
  </si>
  <si>
    <t>ADQUISICIÓN DE ESTANTERÍA PARA LA CENTRAL DE ESTERILIZACIÓN ACORDE AL ÁREA FÍSICA ASIGNADA, SEGÚN LA NECESIDAD DEL HOSPITAL MILITAR CENTRAL</t>
  </si>
  <si>
    <t>ESPERANZA BELTRAN</t>
  </si>
  <si>
    <t>120/2023</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</si>
  <si>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</si>
  <si>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</si>
  <si>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</si>
  <si>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</si>
  <si>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CALLE 26A #13-96</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</si>
  <si>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</si>
  <si>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</si>
  <si>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</si>
  <si>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</si>
  <si>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</si>
  <si>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CALLE 8 NO. 19-39</t>
  </si>
  <si>
    <t>janmego@gmail.com</t>
  </si>
  <si>
    <t>147/2023</t>
  </si>
  <si>
    <t>148/2023</t>
  </si>
  <si>
    <t>CORENA INGENIERIA SAS</t>
  </si>
  <si>
    <t>JOSE ANTONIO MONJE PASTRANA</t>
  </si>
  <si>
    <t>gerencia@corenaingenieria.com</t>
  </si>
  <si>
    <t>BARRIO VILLAS DE CANDELARIA  ZN EMPESARIAS CRA 14 CALLE 5</t>
  </si>
  <si>
    <t>128/2023</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</si>
  <si>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</si>
  <si>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</si>
  <si>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</si>
  <si>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097/2023</t>
  </si>
  <si>
    <t>053-2023</t>
  </si>
  <si>
    <t>MC-053-2023-HOMIL</t>
  </si>
  <si>
    <t>https://community.secop.gov.co/Public/Tendering/ContractNoticePhases/View?PPI=CO1.PPI.23278277&amp;isFromPublicArea=True&amp;isModal=False</t>
  </si>
  <si>
    <t>FUNDACIÓN COSME Y DAMIÁN</t>
  </si>
  <si>
    <t>ANGELA MARIA ALVAREZ</t>
  </si>
  <si>
    <t>040/2023</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</si>
  <si>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</si>
  <si>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</si>
  <si>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</si>
  <si>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</si>
  <si>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CRA 4 ESTE NO. 17- 50 BOGOTA DC</t>
  </si>
  <si>
    <t>136/2023</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</si>
  <si>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</si>
  <si>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</si>
  <si>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</si>
  <si>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</si>
  <si>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</si>
  <si>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CARRERA 49A No. 128A-32</t>
  </si>
  <si>
    <t>085/2023</t>
  </si>
  <si>
    <t>016-2023</t>
  </si>
  <si>
    <t>CD-016-2023-HOMIL</t>
  </si>
  <si>
    <t>https://community.secop.gov.co/Public/Tendering/ContractNoticePhases/View?PPI=CO1.PPI.23054736&amp;isFromPublicArea=True&amp;isModal=False</t>
  </si>
  <si>
    <t>KAESER COMPRESORES DE COLOMBIA S.A.S.</t>
  </si>
  <si>
    <t>Autopista Medellin Km 6.3 Vereda La Punta</t>
  </si>
  <si>
    <t>118/2023</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</si>
  <si>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</si>
  <si>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</si>
  <si>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</si>
  <si>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</si>
  <si>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</si>
  <si>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</si>
  <si>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123/2023</t>
  </si>
  <si>
    <t>092-2023</t>
  </si>
  <si>
    <t>MC-092-2023-HOMIL</t>
  </si>
  <si>
    <t>https://community.secop.gov.co/Public/Tendering/ContractNoticePhases/View?PPI=CO1.PPI.23540113&amp;isFromPublicArea=True&amp;isModal=False</t>
  </si>
  <si>
    <t>ADQUISICION DE BATERIAS PARA LA SIERRA DE ESTERNOTOMIA Y BATERIA PARA EL DERMATOMO ELECTRICO DEL HOSPITAL MILITAR CENTRAL</t>
  </si>
  <si>
    <t>HERNAN ADOLFO RAMON  YEROVI</t>
  </si>
  <si>
    <t>Servicliente.co@bbraun.com</t>
  </si>
  <si>
    <t>CARRERA 19 # 100-45 PISO 6</t>
  </si>
  <si>
    <t>124/2023</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</si>
  <si>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</si>
  <si>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</si>
  <si>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</si>
  <si>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</si>
  <si>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</si>
  <si>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calle 106 # 57-23 oficina 607</t>
  </si>
  <si>
    <t>138/2023</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</si>
  <si>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</si>
  <si>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</si>
  <si>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</si>
  <si>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134/2023</t>
  </si>
  <si>
    <t>091-2023</t>
  </si>
  <si>
    <t>MC-091-2023-HOMIL</t>
  </si>
  <si>
    <t>https://community.secop.gov.co/Public/Tendering/ContractNoticePhases/View?PPI=CO1.PPI.23540081&amp;isFromPublicArea=True&amp;isModal=False</t>
  </si>
  <si>
    <t>CROSSWELL DE COLOMBIA SAS</t>
  </si>
  <si>
    <t>SUMINISTRO DE INSUMOS PARA PROCEDIMIENTOS DE RADIOLOGÍA INTERVENCIONISTA REALIZADOS EN EL SERVICIOS DE IMÁGENES DIAGNOSTICAS DEL HOSPITAL MILITAR CENTRAL LOTE 1</t>
  </si>
  <si>
    <t>RODOLFO GOMEZ MAYA</t>
  </si>
  <si>
    <t>servicioalcliente@crosswellcol.com</t>
  </si>
  <si>
    <t>CARRERA 38A # 6 - 54</t>
  </si>
  <si>
    <t>156/2023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</si>
  <si>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</si>
  <si>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</si>
  <si>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</si>
  <si>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</si>
  <si>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</si>
  <si>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</si>
  <si>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</si>
  <si>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</si>
  <si>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131/2023</t>
  </si>
  <si>
    <t>SUMINISTRO DE REACTIVOS E INSUMOS DESTINADOS PARA EL LABORATORIO CLINICO DEL HOSPITAL MILITAR CENTRAL (LOTE 14. AGARES MICROBIOLOGIA - LOTE 15. IDENTIFICACION Y SUSCEPTIBILIDAD - LOTE 16. PANEL MOLECULAR PARA MICROORGANISMOS)</t>
  </si>
  <si>
    <t>CARRERA7 # 127 - 48 OFICINA 806</t>
  </si>
  <si>
    <t>125/2023</t>
  </si>
  <si>
    <t>SUMINISTRO DE REACTIVOS E INSUMOS DESTINADOS PARA EL LABORATORIO CLINICO DEL HOSPITAL MILITAR CENTRAL (LOTE 1. HEMATOLOGIA - LOTE 2. MICROSCOPIA - LOTE 3. GASES ARTERIALES)</t>
  </si>
  <si>
    <t>149/2023</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</si>
  <si>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</si>
  <si>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</si>
  <si>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</si>
  <si>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</si>
  <si>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</si>
  <si>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</si>
  <si>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CALLE 116 # 70 D -53</t>
  </si>
  <si>
    <t>ventasbogota@iso.com.co</t>
  </si>
  <si>
    <t>135/2023</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</si>
  <si>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</si>
  <si>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</si>
  <si>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</si>
  <si>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158/2023</t>
  </si>
  <si>
    <t>UT COLTECREAR 2019</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</si>
  <si>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</si>
  <si>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</si>
  <si>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</si>
  <si>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AC 17 # 62-41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</si>
</sst>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8"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1">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medium">
        <color auto="1"/>
      </right>
      <top/>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0">
    <xf numFmtId="0" fontId="0" fillId="0" borderId="0" xfId="0"/>
    <xf numFmtId="49" fontId="4" fillId="2" borderId="9" xfId="0" applyNumberFormat="1" applyFont="1" applyFill="1" applyBorder="1" applyAlignment="1">
      <alignment horizontal="center" vertical="center" wrapText="1"/>
    </xf>
    <xf numFmtId="49" fontId="4" fillId="3" borderId="0"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7" fillId="0" borderId="6" xfId="2" applyFont="1" applyBorder="1" applyAlignment="1" applyProtection="1">
      <alignment vertical="center" wrapText="1"/>
    </xf>
    <xf numFmtId="1" fontId="6" fillId="2" borderId="2" xfId="0" applyNumberFormat="1" applyFont="1" applyFill="1" applyBorder="1" applyAlignment="1">
      <alignment horizontal="center" vertical="center" wrapText="1"/>
    </xf>
    <xf numFmtId="168" fontId="6" fillId="3" borderId="2" xfId="1" applyNumberFormat="1" applyFont="1" applyFill="1" applyBorder="1" applyAlignment="1">
      <alignment horizontal="center" vertical="center"/>
    </xf>
    <xf numFmtId="14" fontId="6" fillId="0" borderId="2" xfId="0" applyNumberFormat="1" applyFont="1" applyBorder="1" applyAlignment="1">
      <alignment horizontal="center" vertical="center" wrapText="1"/>
    </xf>
    <xf numFmtId="14" fontId="6" fillId="0" borderId="6"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0" fontId="6" fillId="3" borderId="0" xfId="0" applyFont="1" applyFill="1" applyBorder="1"/>
    <xf numFmtId="0" fontId="6" fillId="0" borderId="0" xfId="0" applyFont="1"/>
    <xf numFmtId="49" fontId="6" fillId="3" borderId="6"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165" fontId="6" fillId="2" borderId="2" xfId="0" applyNumberFormat="1" applyFont="1" applyFill="1" applyBorder="1" applyAlignment="1">
      <alignment horizontal="center" vertical="center" wrapText="1"/>
    </xf>
    <xf numFmtId="164" fontId="6" fillId="3" borderId="2" xfId="1" applyFont="1" applyFill="1" applyBorder="1" applyAlignment="1">
      <alignment horizontal="center" vertical="center"/>
    </xf>
    <xf numFmtId="164" fontId="8" fillId="3" borderId="2" xfId="1" applyFont="1" applyFill="1" applyBorder="1" applyAlignment="1">
      <alignment horizontal="center" vertical="center"/>
    </xf>
    <xf numFmtId="0" fontId="9" fillId="0" borderId="6" xfId="0" applyFont="1" applyBorder="1" applyAlignment="1">
      <alignment horizontal="center" vertical="center"/>
    </xf>
    <xf numFmtId="1" fontId="6" fillId="0" borderId="2" xfId="0" applyNumberFormat="1" applyFont="1" applyBorder="1" applyAlignment="1">
      <alignment horizontal="center" vertical="center" wrapText="1"/>
    </xf>
    <xf numFmtId="165" fontId="6" fillId="0" borderId="0" xfId="0" applyNumberFormat="1" applyFont="1"/>
    <xf numFmtId="49" fontId="4" fillId="2" borderId="10"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0" fontId="9" fillId="0" borderId="6" xfId="0" applyFont="1" applyBorder="1" applyAlignment="1">
      <alignment horizontal="center" vertical="center" wrapText="1"/>
    </xf>
    <xf numFmtId="166" fontId="6" fillId="3" borderId="2" xfId="0" applyNumberFormat="1" applyFont="1" applyFill="1" applyBorder="1" applyAlignment="1">
      <alignment horizontal="center" vertical="center"/>
    </xf>
    <xf numFmtId="1" fontId="6" fillId="3"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6" fillId="3" borderId="2" xfId="0" applyNumberFormat="1" applyFont="1" applyFill="1" applyBorder="1" applyAlignment="1">
      <alignment horizontal="justify" vertical="justify" wrapText="1"/>
    </xf>
    <xf numFmtId="14" fontId="6" fillId="3" borderId="2" xfId="0" applyNumberFormat="1" applyFont="1" applyFill="1" applyBorder="1" applyAlignment="1">
      <alignment horizontal="center" vertical="center" wrapText="1"/>
    </xf>
    <xf numFmtId="1" fontId="5" fillId="0" borderId="3" xfId="0" applyNumberFormat="1" applyFont="1" applyBorder="1" applyAlignment="1">
      <alignment horizontal="center" vertical="center"/>
    </xf>
    <xf numFmtId="49" fontId="4" fillId="2" borderId="8" xfId="0" applyNumberFormat="1" applyFont="1" applyFill="1" applyBorder="1" applyAlignment="1">
      <alignment horizontal="center" vertical="center" wrapText="1"/>
    </xf>
    <xf numFmtId="14" fontId="7" fillId="0" borderId="7" xfId="2" applyNumberFormat="1" applyFont="1" applyBorder="1" applyAlignment="1" applyProtection="1">
      <alignment horizontal="center" vertical="center" wrapText="1"/>
    </xf>
    <xf numFmtId="0" fontId="5" fillId="0" borderId="0" xfId="0" applyFont="1" applyBorder="1" applyAlignment="1">
      <alignment horizontal="center"/>
    </xf>
    <xf numFmtId="49" fontId="4" fillId="3" borderId="1" xfId="0" applyNumberFormat="1" applyFont="1" applyFill="1" applyBorder="1" applyAlignment="1">
      <alignment horizontal="center" vertical="center" wrapText="1"/>
    </xf>
    <xf numFmtId="14" fontId="7" fillId="3" borderId="7" xfId="2" applyNumberFormat="1" applyFont="1" applyFill="1" applyBorder="1" applyAlignment="1" applyProtection="1">
      <alignment horizontal="center" vertical="center" wrapText="1"/>
    </xf>
    <xf numFmtId="0" fontId="5" fillId="0" borderId="4" xfId="0" applyFont="1" applyBorder="1" applyAlignment="1">
      <alignment horizontal="center"/>
    </xf>
    <xf numFmtId="0" fontId="5" fillId="0" borderId="5" xfId="0" applyFont="1" applyBorder="1" applyAlignment="1">
      <alignment horizontal="center"/>
    </xf>
    <xf numFmtId="1" fontId="5" fillId="0" borderId="4" xfId="0" applyNumberFormat="1"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158353</xdr:colOff>
          <xdr:row>258</xdr:row>
          <xdr:rowOff>144859</xdr:rowOff>
        </xdr:from>
        <xdr:to>
          <xdr:col>5</xdr:col>
          <xdr:colOff>339328</xdr:colOff>
          <xdr:row>260</xdr:row>
          <xdr:rowOff>26590</xdr:rowOff>
        </xdr:to>
        <xdr:sp macro="" textlink="">
          <xdr:nvSpPr>
            <xdr:cNvPr id="23553" name="Control 1" hidden="1">
              <a:extLst>
                <a:ext uri="{63B3BB69-23CF-44E3-9099-C40C66FF867C}">
                  <a14:compatExt spid="_x0000_s23553"/>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dmin@gutmedica.com" TargetMode="External"/><Relationship Id="rId13" Type="http://schemas.openxmlformats.org/officeDocument/2006/relationships/hyperlink" Target="mailto:polarisholsas@gmail.com" TargetMode="External"/><Relationship Id="rId18" Type="http://schemas.openxmlformats.org/officeDocument/2006/relationships/control" Target="../activeX/activeX1.xml"/><Relationship Id="rId3" Type="http://schemas.openxmlformats.org/officeDocument/2006/relationships/hyperlink" Target="mailto:expertosingenieros@hotmail.com" TargetMode="External"/><Relationship Id="rId7" Type="http://schemas.openxmlformats.org/officeDocument/2006/relationships/hyperlink" Target="mailto:gerencia@biotronitech.com.co" TargetMode="External"/><Relationship Id="rId12" Type="http://schemas.openxmlformats.org/officeDocument/2006/relationships/hyperlink" Target="mailto:notificacionescrrsoluciones@gmail.com" TargetMode="External"/><Relationship Id="rId17" Type="http://schemas.openxmlformats.org/officeDocument/2006/relationships/vmlDrawing" Target="../drawings/vmlDrawing1.vml"/><Relationship Id="rId2" Type="http://schemas.openxmlformats.org/officeDocument/2006/relationships/hyperlink" Target="mailto:gerencia@brasmedica.com" TargetMode="External"/><Relationship Id="rId16" Type="http://schemas.openxmlformats.org/officeDocument/2006/relationships/drawing" Target="../drawings/drawing1.xml"/><Relationship Id="rId1" Type="http://schemas.openxmlformats.org/officeDocument/2006/relationships/hyperlink" Target="mailto:gerencia@centrodeangiologia.com" TargetMode="External"/><Relationship Id="rId6" Type="http://schemas.openxmlformats.org/officeDocument/2006/relationships/hyperlink" Target="mailto:aalvarez@icontec.org" TargetMode="External"/><Relationship Id="rId11" Type="http://schemas.openxmlformats.org/officeDocument/2006/relationships/hyperlink" Target="mailto:tafincosas@gmail.com" TargetMode="External"/><Relationship Id="rId5" Type="http://schemas.openxmlformats.org/officeDocument/2006/relationships/hyperlink" Target="mailto:ARCHIVOSIMPRIMEX@GMAIL.COM" TargetMode="External"/><Relationship Id="rId15" Type="http://schemas.openxmlformats.org/officeDocument/2006/relationships/printerSettings" Target="../printerSettings/printerSettings1.bin"/><Relationship Id="rId10" Type="http://schemas.openxmlformats.org/officeDocument/2006/relationships/hyperlink" Target="mailto:globa.a.sas@outlook.com" TargetMode="External"/><Relationship Id="rId19" Type="http://schemas.openxmlformats.org/officeDocument/2006/relationships/image" Target="../media/image1.emf"/><Relationship Id="rId4" Type="http://schemas.openxmlformats.org/officeDocument/2006/relationships/hyperlink" Target="mailto:mochelcabrejo@gmail.com" TargetMode="External"/><Relationship Id="rId9" Type="http://schemas.openxmlformats.org/officeDocument/2006/relationships/hyperlink" Target="mailto:comercial@almacenortopedicoolaya.com" TargetMode="External"/><Relationship Id="rId14" Type="http://schemas.openxmlformats.org/officeDocument/2006/relationships/hyperlink" Target="mailto:syurcowicz@veriddica.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A1:NW136"/>
  <sheetViews>
    <sheetView tabSelected="1" zoomScale="96" zoomScaleNormal="96" workbookViewId="0">
      <pane xSplit="16" ySplit="2" topLeftCell="AF3" activePane="bottomRight" state="frozen"/>
      <selection pane="topRight"/>
      <selection pane="bottomLeft"/>
      <selection pane="bottomRight" activeCell="AH3" sqref="AH3"/>
    </sheetView>
  </sheetViews>
  <sheetFormatPr baseColWidth="10" defaultColWidth="11.42578125" defaultRowHeight="13.5"/>
  <cols>
    <col min="1" max="1" width="1.140625" style="13" customWidth="1"/>
    <col min="2" max="2" width="5.5703125" style="13" customWidth="1"/>
    <col min="3" max="3" width="5.140625" style="13" customWidth="1"/>
    <col min="4" max="4" width="5.28515625" style="13" customWidth="1"/>
    <col min="5" max="5" width="5.5703125" style="13" customWidth="1"/>
    <col min="6" max="6" width="5.140625" style="13" customWidth="1"/>
    <col min="7" max="7" width="4.42578125" style="13" customWidth="1"/>
    <col min="8" max="9" width="4.7109375" style="13" customWidth="1"/>
    <col min="10" max="10" width="4.85546875" style="13" customWidth="1"/>
    <col min="11" max="11" width="5" style="13" customWidth="1"/>
    <col min="12" max="12" width="13.28515625" style="13" customWidth="1"/>
    <col min="13" max="13" width="19.85546875" style="13" customWidth="1"/>
    <col min="14" max="14" width="18.5703125" style="13" customWidth="1"/>
    <col min="15" max="15" width="36.42578125" style="13" customWidth="1"/>
    <col min="16" max="16" width="13.85546875" style="13" customWidth="1"/>
    <col min="17" max="17" width="28.28515625" style="13" customWidth="1"/>
    <col min="18" max="18" width="57.42578125" style="13" customWidth="1"/>
    <col min="19" max="19" width="15.140625" style="13" customWidth="1"/>
    <col min="20" max="20" width="15.7109375" style="22" customWidth="1"/>
    <col min="21" max="21" width="15.28515625" style="22" customWidth="1"/>
    <col min="22" max="22" width="15.28515625" style="13" customWidth="1"/>
    <col min="23" max="23" width="16" style="13" customWidth="1"/>
    <col min="24" max="26" width="14" style="13" customWidth="1"/>
    <col min="27" max="27" width="16.5703125" style="13" customWidth="1"/>
    <col min="28" max="28" width="15.5703125" style="13" customWidth="1"/>
    <col min="29" max="29" width="18" style="13" customWidth="1"/>
    <col min="30" max="30" width="14.85546875" style="13" customWidth="1"/>
    <col min="31" max="31" width="19.28515625" style="13" customWidth="1"/>
    <col min="32" max="32" width="28.85546875" style="13" customWidth="1"/>
    <col min="33" max="33" width="19.140625" style="13" customWidth="1"/>
    <col min="34" max="34" width="25.42578125" style="13" customWidth="1"/>
    <col min="35" max="35" width="19.42578125" style="13" customWidth="1"/>
    <col min="36" max="36" width="12" style="13" customWidth="1"/>
    <col min="37" max="37" width="24.85546875" style="13" customWidth="1"/>
    <col min="38" max="38" width="18.140625" style="13" customWidth="1"/>
    <col min="39" max="39" width="26.42578125" style="13" customWidth="1"/>
    <col min="40" max="40" width="16.5703125" style="13" customWidth="1"/>
    <col min="41" max="386" width="11.42578125" style="12"/>
    <col min="387" max="16384" width="11.42578125" style="13"/>
  </cols>
  <sheetData>
    <row r="1" spans="1:387" ht="5.25" customHeight="1" thickBot="1"/>
    <row r="2" spans="1:387" s="15" customFormat="1" ht="128.25" customHeight="1" thickBot="1">
      <c r="A2" s="35"/>
      <c r="B2" s="1" t="s">
        <v>0</v>
      </c>
      <c r="C2" s="1" t="s">
        <v>1</v>
      </c>
      <c r="D2" s="1" t="s">
        <v>2</v>
      </c>
      <c r="E2" s="1" t="s">
        <v>3</v>
      </c>
      <c r="F2" s="1" t="s">
        <v>4</v>
      </c>
      <c r="G2" s="1" t="s">
        <v>5</v>
      </c>
      <c r="H2" s="1" t="s">
        <v>6</v>
      </c>
      <c r="I2" s="1" t="s">
        <v>7</v>
      </c>
      <c r="J2" s="1" t="s">
        <v>8</v>
      </c>
      <c r="K2" s="1" t="s">
        <v>9</v>
      </c>
      <c r="L2" s="1" t="s">
        <v>10</v>
      </c>
      <c r="M2" s="1" t="s">
        <v>11</v>
      </c>
      <c r="N2" s="1" t="s">
        <v>108</v>
      </c>
      <c r="O2" s="1" t="s">
        <v>12</v>
      </c>
      <c r="P2" s="1" t="s">
        <v>13</v>
      </c>
      <c r="Q2" s="1" t="s">
        <v>14</v>
      </c>
      <c r="R2" s="1" t="s">
        <v>15</v>
      </c>
      <c r="S2" s="1" t="s">
        <v>156</v>
      </c>
      <c r="T2" s="1" t="s">
        <v>157</v>
      </c>
      <c r="U2" s="1" t="s">
        <v>16</v>
      </c>
      <c r="V2" s="1" t="s">
        <v>251</v>
      </c>
      <c r="W2" s="1" t="s">
        <v>252</v>
      </c>
      <c r="X2" s="1" t="s">
        <v>253</v>
      </c>
      <c r="Y2" s="1" t="s">
        <v>254</v>
      </c>
      <c r="Z2" s="1" t="s">
        <v>255</v>
      </c>
      <c r="AA2" s="1" t="s">
        <v>256</v>
      </c>
      <c r="AB2" s="1" t="s">
        <v>257</v>
      </c>
      <c r="AC2" s="1" t="s">
        <v>17</v>
      </c>
      <c r="AD2" s="1" t="s">
        <v>18</v>
      </c>
      <c r="AE2" s="1" t="s">
        <v>109</v>
      </c>
      <c r="AF2" s="1" t="s">
        <v>19</v>
      </c>
      <c r="AG2" s="1" t="s">
        <v>20</v>
      </c>
      <c r="AH2" s="1" t="s">
        <v>21</v>
      </c>
      <c r="AI2" s="1" t="s">
        <v>22</v>
      </c>
      <c r="AJ2" s="1" t="s">
        <v>158</v>
      </c>
      <c r="AK2" s="1" t="s">
        <v>23</v>
      </c>
      <c r="AL2" s="1" t="s">
        <v>24</v>
      </c>
      <c r="AM2" s="16" t="s">
        <v>25</v>
      </c>
      <c r="AN2" s="23" t="s">
        <v>26</v>
      </c>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32"/>
    </row>
    <row r="3" spans="1:387" ht="84.95" customHeight="1">
      <c r="B3" s="7"/>
      <c r="C3" s="7">
        <v>1</v>
      </c>
      <c r="D3" s="3"/>
      <c r="E3" s="7"/>
      <c r="F3" s="7"/>
      <c r="G3" s="28">
        <v>1</v>
      </c>
      <c r="H3" s="28"/>
      <c r="I3" s="28"/>
      <c r="J3" s="28"/>
      <c r="K3" s="28"/>
      <c r="L3" s="24" t="s">
        <v>339</v>
      </c>
      <c r="M3" s="5" t="s">
        <v>27</v>
      </c>
      <c r="N3" s="20" t="s">
        <v>368</v>
      </c>
      <c r="O3" s="6" t="s">
        <v>367</v>
      </c>
      <c r="P3" s="4" t="s">
        <v>340</v>
      </c>
      <c r="Q3" s="11" t="s">
        <v>341</v>
      </c>
      <c r="R3" s="29" t="s">
        <v>342</v>
      </c>
      <c r="S3" s="17">
        <v>44949</v>
      </c>
      <c r="T3" s="17">
        <v>44952</v>
      </c>
      <c r="U3" s="17">
        <v>45230</v>
      </c>
      <c r="V3" s="26">
        <v>44613333</v>
      </c>
      <c r="W3" s="18">
        <v>0</v>
      </c>
      <c r="X3" s="18">
        <v>0</v>
      </c>
      <c r="Y3" s="18">
        <v>0</v>
      </c>
      <c r="Z3" s="18">
        <v>0</v>
      </c>
      <c r="AA3" s="8">
        <f t="shared" ref="AA3:AA9" si="0">V3+W3+X3+Y3+Z3</f>
        <v>44613333</v>
      </c>
      <c r="AB3" s="18">
        <v>0</v>
      </c>
      <c r="AC3" s="8">
        <f t="shared" ref="AC3:AC27" si="1">AA3+AB3</f>
        <v>44613333</v>
      </c>
      <c r="AD3" s="19">
        <v>0</v>
      </c>
      <c r="AE3" s="8">
        <f t="shared" ref="AE3:AE4" si="2">AC3-AD3</f>
        <v>44613333</v>
      </c>
      <c r="AF3" s="10" t="s">
        <v>100</v>
      </c>
      <c r="AG3" s="9" t="s">
        <v>338</v>
      </c>
      <c r="AH3" s="9" t="s">
        <v>263</v>
      </c>
      <c r="AI3" s="21">
        <v>900349494</v>
      </c>
      <c r="AJ3" s="21">
        <v>9</v>
      </c>
      <c r="AK3" s="21" t="s">
        <v>343</v>
      </c>
      <c r="AL3" s="21">
        <v>3183123620</v>
      </c>
      <c r="AM3" s="33" t="s">
        <v>264</v>
      </c>
      <c r="AN3" s="14" t="s">
        <v>29</v>
      </c>
    </row>
    <row r="4" spans="1:387" ht="84.95" customHeight="1">
      <c r="B4" s="7">
        <v>1</v>
      </c>
      <c r="C4" s="7"/>
      <c r="D4" s="3"/>
      <c r="E4" s="7"/>
      <c r="F4" s="7"/>
      <c r="G4" s="28"/>
      <c r="H4" s="28"/>
      <c r="I4" s="28">
        <v>1</v>
      </c>
      <c r="J4" s="28"/>
      <c r="K4" s="28"/>
      <c r="L4" s="24" t="s">
        <v>515</v>
      </c>
      <c r="M4" s="5" t="s">
        <v>161</v>
      </c>
      <c r="N4" s="20" t="s">
        <v>536</v>
      </c>
      <c r="O4" s="6" t="s">
        <v>537</v>
      </c>
      <c r="P4" s="4" t="s">
        <v>356</v>
      </c>
      <c r="Q4" s="11" t="s">
        <v>539</v>
      </c>
      <c r="R4" s="29" t="s">
        <v>538</v>
      </c>
      <c r="S4" s="17">
        <v>44953</v>
      </c>
      <c r="T4" s="17">
        <v>44981</v>
      </c>
      <c r="U4" s="17">
        <v>45031</v>
      </c>
      <c r="V4" s="26">
        <v>8157000</v>
      </c>
      <c r="W4" s="18">
        <v>0</v>
      </c>
      <c r="X4" s="18">
        <v>0</v>
      </c>
      <c r="Y4" s="18">
        <v>0</v>
      </c>
      <c r="Z4" s="18">
        <v>0</v>
      </c>
      <c r="AA4" s="8">
        <f t="shared" ref="AA4" si="3">V4+W4+X4+Y4+Z4</f>
        <v>8157000</v>
      </c>
      <c r="AB4" s="18">
        <v>0</v>
      </c>
      <c r="AC4" s="8">
        <f t="shared" si="1"/>
        <v>8157000</v>
      </c>
      <c r="AD4" s="19">
        <v>0</v>
      </c>
      <c r="AE4" s="8">
        <f t="shared" si="2"/>
        <v>8157000</v>
      </c>
      <c r="AF4" s="10" t="s">
        <v>540</v>
      </c>
      <c r="AG4" s="9" t="s">
        <v>338</v>
      </c>
      <c r="AH4" s="9" t="s">
        <v>541</v>
      </c>
      <c r="AI4" s="21">
        <v>901611402</v>
      </c>
      <c r="AJ4" s="21">
        <v>8</v>
      </c>
      <c r="AK4" s="21" t="s">
        <v>542</v>
      </c>
      <c r="AL4" s="21">
        <v>3012385001</v>
      </c>
      <c r="AM4" s="33" t="s">
        <v>543</v>
      </c>
      <c r="AN4" s="14" t="s">
        <v>29</v>
      </c>
    </row>
    <row r="5" spans="1:387" ht="84.95" customHeight="1">
      <c r="B5" s="7"/>
      <c r="C5" s="7">
        <v>1</v>
      </c>
      <c r="D5" s="3"/>
      <c r="E5" s="7"/>
      <c r="F5" s="7"/>
      <c r="G5" s="28"/>
      <c r="H5" s="28"/>
      <c r="I5" s="28">
        <v>1</v>
      </c>
      <c r="J5" s="28"/>
      <c r="K5" s="28"/>
      <c r="L5" s="24" t="s">
        <v>339</v>
      </c>
      <c r="M5" s="5" t="s">
        <v>35</v>
      </c>
      <c r="N5" s="20" t="s">
        <v>358</v>
      </c>
      <c r="O5" s="6" t="s">
        <v>369</v>
      </c>
      <c r="P5" s="4" t="s">
        <v>350</v>
      </c>
      <c r="Q5" s="11" t="s">
        <v>49</v>
      </c>
      <c r="R5" s="29" t="s">
        <v>351</v>
      </c>
      <c r="S5" s="17">
        <v>44953</v>
      </c>
      <c r="T5" s="17">
        <v>44959</v>
      </c>
      <c r="U5" s="17">
        <v>45107</v>
      </c>
      <c r="V5" s="26">
        <v>52200000</v>
      </c>
      <c r="W5" s="18">
        <v>0</v>
      </c>
      <c r="X5" s="18">
        <v>0</v>
      </c>
      <c r="Y5" s="18">
        <v>0</v>
      </c>
      <c r="Z5" s="18">
        <v>0</v>
      </c>
      <c r="AA5" s="8">
        <f t="shared" si="0"/>
        <v>52200000</v>
      </c>
      <c r="AB5" s="18">
        <v>26100000</v>
      </c>
      <c r="AC5" s="8">
        <f t="shared" si="1"/>
        <v>78300000</v>
      </c>
      <c r="AD5" s="19">
        <v>0</v>
      </c>
      <c r="AE5" s="8">
        <f t="shared" ref="AE5" si="4">AC5-AD5</f>
        <v>78300000</v>
      </c>
      <c r="AF5" s="10" t="s">
        <v>349</v>
      </c>
      <c r="AG5" s="9" t="s">
        <v>338</v>
      </c>
      <c r="AH5" s="9" t="s">
        <v>113</v>
      </c>
      <c r="AI5" s="21">
        <v>830065332</v>
      </c>
      <c r="AJ5" s="21">
        <v>0</v>
      </c>
      <c r="AK5" s="21" t="s">
        <v>162</v>
      </c>
      <c r="AL5" s="21">
        <v>7433292</v>
      </c>
      <c r="AM5" s="33" t="s">
        <v>163</v>
      </c>
      <c r="AN5" s="14" t="s">
        <v>29</v>
      </c>
    </row>
    <row r="6" spans="1:387" ht="84.95" customHeight="1">
      <c r="B6" s="7"/>
      <c r="C6" s="7"/>
      <c r="D6" s="3">
        <v>1</v>
      </c>
      <c r="E6" s="7"/>
      <c r="F6" s="7"/>
      <c r="G6" s="28">
        <v>1</v>
      </c>
      <c r="H6" s="28"/>
      <c r="I6" s="28"/>
      <c r="J6" s="28"/>
      <c r="K6" s="28"/>
      <c r="L6" s="24" t="s">
        <v>345</v>
      </c>
      <c r="M6" s="5" t="s">
        <v>27</v>
      </c>
      <c r="N6" s="20" t="s">
        <v>360</v>
      </c>
      <c r="O6" s="6" t="s">
        <v>370</v>
      </c>
      <c r="P6" s="4" t="s">
        <v>352</v>
      </c>
      <c r="Q6" s="11" t="s">
        <v>353</v>
      </c>
      <c r="R6" s="29" t="s">
        <v>354</v>
      </c>
      <c r="S6" s="17">
        <v>44951</v>
      </c>
      <c r="T6" s="17">
        <v>44957</v>
      </c>
      <c r="U6" s="17">
        <v>45291</v>
      </c>
      <c r="V6" s="26">
        <v>142135400</v>
      </c>
      <c r="W6" s="18">
        <v>0</v>
      </c>
      <c r="X6" s="18">
        <v>0</v>
      </c>
      <c r="Y6" s="18">
        <v>0</v>
      </c>
      <c r="Z6" s="18">
        <v>0</v>
      </c>
      <c r="AA6" s="8">
        <f t="shared" si="0"/>
        <v>142135400</v>
      </c>
      <c r="AB6" s="18">
        <v>0</v>
      </c>
      <c r="AC6" s="8">
        <f t="shared" si="1"/>
        <v>142135400</v>
      </c>
      <c r="AD6" s="19">
        <v>0</v>
      </c>
      <c r="AE6" s="8">
        <f t="shared" ref="AE6" si="5">AC6-AD6</f>
        <v>142135400</v>
      </c>
      <c r="AF6" s="10" t="s">
        <v>159</v>
      </c>
      <c r="AG6" s="9" t="s">
        <v>338</v>
      </c>
      <c r="AH6" s="9" t="s">
        <v>31</v>
      </c>
      <c r="AI6" s="21">
        <v>900073771</v>
      </c>
      <c r="AJ6" s="21">
        <v>8</v>
      </c>
      <c r="AK6" s="21" t="s">
        <v>164</v>
      </c>
      <c r="AL6" s="21">
        <v>3384904</v>
      </c>
      <c r="AM6" s="33" t="s">
        <v>165</v>
      </c>
      <c r="AN6" s="14" t="s">
        <v>29</v>
      </c>
    </row>
    <row r="7" spans="1:387" ht="84.95" customHeight="1">
      <c r="B7" s="7"/>
      <c r="C7" s="7"/>
      <c r="D7" s="3">
        <v>1</v>
      </c>
      <c r="E7" s="7"/>
      <c r="F7" s="7"/>
      <c r="G7" s="28">
        <v>1</v>
      </c>
      <c r="H7" s="28"/>
      <c r="I7" s="28"/>
      <c r="J7" s="28"/>
      <c r="K7" s="28"/>
      <c r="L7" s="24" t="s">
        <v>356</v>
      </c>
      <c r="M7" s="5" t="s">
        <v>27</v>
      </c>
      <c r="N7" s="20" t="s">
        <v>361</v>
      </c>
      <c r="O7" s="6" t="s">
        <v>371</v>
      </c>
      <c r="P7" s="4" t="s">
        <v>355</v>
      </c>
      <c r="Q7" s="11" t="s">
        <v>195</v>
      </c>
      <c r="R7" s="29" t="s">
        <v>357</v>
      </c>
      <c r="S7" s="17">
        <v>44952</v>
      </c>
      <c r="T7" s="17">
        <v>44957</v>
      </c>
      <c r="U7" s="17">
        <v>45291</v>
      </c>
      <c r="V7" s="26">
        <v>77165000</v>
      </c>
      <c r="W7" s="18">
        <v>0</v>
      </c>
      <c r="X7" s="18">
        <v>0</v>
      </c>
      <c r="Y7" s="18">
        <v>0</v>
      </c>
      <c r="Z7" s="18">
        <v>0</v>
      </c>
      <c r="AA7" s="8">
        <f t="shared" si="0"/>
        <v>77165000</v>
      </c>
      <c r="AB7" s="18">
        <v>0</v>
      </c>
      <c r="AC7" s="8">
        <f t="shared" si="1"/>
        <v>77165000</v>
      </c>
      <c r="AD7" s="19">
        <v>0</v>
      </c>
      <c r="AE7" s="8">
        <f t="shared" ref="AE7" si="6">AC7-AD7</f>
        <v>77165000</v>
      </c>
      <c r="AF7" s="10" t="s">
        <v>159</v>
      </c>
      <c r="AG7" s="9" t="s">
        <v>338</v>
      </c>
      <c r="AH7" s="9" t="s">
        <v>110</v>
      </c>
      <c r="AI7" s="21">
        <v>901039882</v>
      </c>
      <c r="AJ7" s="21">
        <v>7</v>
      </c>
      <c r="AK7" s="21" t="s">
        <v>160</v>
      </c>
      <c r="AL7" s="21">
        <v>2885640</v>
      </c>
      <c r="AM7" s="33" t="s">
        <v>30</v>
      </c>
      <c r="AN7" s="14" t="s">
        <v>29</v>
      </c>
    </row>
    <row r="8" spans="1:387" ht="84.95" customHeight="1">
      <c r="B8" s="7"/>
      <c r="C8" s="7">
        <v>1</v>
      </c>
      <c r="D8" s="3"/>
      <c r="E8" s="7"/>
      <c r="F8" s="7"/>
      <c r="G8" s="28"/>
      <c r="H8" s="28"/>
      <c r="I8" s="28">
        <v>1</v>
      </c>
      <c r="J8" s="28"/>
      <c r="K8" s="28"/>
      <c r="L8" s="24" t="s">
        <v>347</v>
      </c>
      <c r="M8" s="5" t="s">
        <v>35</v>
      </c>
      <c r="N8" s="20" t="s">
        <v>359</v>
      </c>
      <c r="O8" s="6" t="s">
        <v>372</v>
      </c>
      <c r="P8" s="4" t="s">
        <v>346</v>
      </c>
      <c r="Q8" s="11" t="s">
        <v>295</v>
      </c>
      <c r="R8" s="29" t="s">
        <v>348</v>
      </c>
      <c r="S8" s="17">
        <v>44953</v>
      </c>
      <c r="T8" s="17">
        <v>44953</v>
      </c>
      <c r="U8" s="17">
        <v>45290</v>
      </c>
      <c r="V8" s="26">
        <v>52200000</v>
      </c>
      <c r="W8" s="18">
        <v>0</v>
      </c>
      <c r="X8" s="18">
        <v>0</v>
      </c>
      <c r="Y8" s="18">
        <v>0</v>
      </c>
      <c r="Z8" s="18">
        <v>0</v>
      </c>
      <c r="AA8" s="8">
        <f t="shared" si="0"/>
        <v>52200000</v>
      </c>
      <c r="AB8" s="18">
        <v>26100000</v>
      </c>
      <c r="AC8" s="8">
        <f t="shared" si="1"/>
        <v>78300000</v>
      </c>
      <c r="AD8" s="19">
        <v>0</v>
      </c>
      <c r="AE8" s="8">
        <f t="shared" ref="AE8:AE9" si="7">AC8-AD8</f>
        <v>78300000</v>
      </c>
      <c r="AF8" s="10" t="s">
        <v>349</v>
      </c>
      <c r="AG8" s="9" t="s">
        <v>338</v>
      </c>
      <c r="AH8" s="9" t="s">
        <v>84</v>
      </c>
      <c r="AI8" s="21">
        <v>811019499</v>
      </c>
      <c r="AJ8" s="21">
        <v>7</v>
      </c>
      <c r="AK8" s="21" t="s">
        <v>296</v>
      </c>
      <c r="AL8" s="21">
        <v>2684904</v>
      </c>
      <c r="AM8" s="33" t="s">
        <v>271</v>
      </c>
      <c r="AN8" s="14" t="s">
        <v>77</v>
      </c>
    </row>
    <row r="9" spans="1:387" ht="84.95" customHeight="1">
      <c r="B9" s="7">
        <v>1</v>
      </c>
      <c r="C9" s="7"/>
      <c r="D9" s="3"/>
      <c r="E9" s="7"/>
      <c r="F9" s="7"/>
      <c r="G9" s="28"/>
      <c r="H9" s="28"/>
      <c r="I9" s="28">
        <v>1</v>
      </c>
      <c r="J9" s="28"/>
      <c r="K9" s="28"/>
      <c r="L9" s="24" t="s">
        <v>362</v>
      </c>
      <c r="M9" s="5" t="s">
        <v>35</v>
      </c>
      <c r="N9" s="20" t="s">
        <v>366</v>
      </c>
      <c r="O9" s="6" t="s">
        <v>373</v>
      </c>
      <c r="P9" s="4" t="s">
        <v>377</v>
      </c>
      <c r="Q9" s="11" t="s">
        <v>380</v>
      </c>
      <c r="R9" s="29" t="s">
        <v>394</v>
      </c>
      <c r="S9" s="17">
        <v>44957</v>
      </c>
      <c r="T9" s="17">
        <v>44964</v>
      </c>
      <c r="U9" s="17">
        <v>45107</v>
      </c>
      <c r="V9" s="26">
        <v>25200000</v>
      </c>
      <c r="W9" s="18">
        <v>0</v>
      </c>
      <c r="X9" s="18">
        <v>0</v>
      </c>
      <c r="Y9" s="18">
        <v>0</v>
      </c>
      <c r="Z9" s="18">
        <v>0</v>
      </c>
      <c r="AA9" s="8">
        <f t="shared" si="0"/>
        <v>25200000</v>
      </c>
      <c r="AB9" s="18">
        <v>0</v>
      </c>
      <c r="AC9" s="8">
        <f t="shared" si="1"/>
        <v>25200000</v>
      </c>
      <c r="AD9" s="19">
        <v>0</v>
      </c>
      <c r="AE9" s="8">
        <f t="shared" si="7"/>
        <v>25200000</v>
      </c>
      <c r="AF9" s="10" t="s">
        <v>363</v>
      </c>
      <c r="AG9" s="9" t="s">
        <v>338</v>
      </c>
      <c r="AH9" s="9" t="s">
        <v>143</v>
      </c>
      <c r="AI9" s="21">
        <v>900127147</v>
      </c>
      <c r="AJ9" s="21">
        <v>5</v>
      </c>
      <c r="AK9" s="21" t="s">
        <v>381</v>
      </c>
      <c r="AL9" s="21">
        <v>7451529</v>
      </c>
      <c r="AM9" s="33" t="s">
        <v>144</v>
      </c>
      <c r="AN9" s="14" t="s">
        <v>29</v>
      </c>
    </row>
    <row r="10" spans="1:387" ht="84.95" customHeight="1">
      <c r="B10" s="7"/>
      <c r="C10" s="7">
        <v>1</v>
      </c>
      <c r="D10" s="3"/>
      <c r="E10" s="7"/>
      <c r="F10" s="7"/>
      <c r="G10" s="28"/>
      <c r="H10" s="28"/>
      <c r="I10" s="28">
        <v>1</v>
      </c>
      <c r="J10" s="28"/>
      <c r="K10" s="28"/>
      <c r="L10" s="24" t="s">
        <v>388</v>
      </c>
      <c r="M10" s="5" t="s">
        <v>35</v>
      </c>
      <c r="N10" s="20" t="s">
        <v>392</v>
      </c>
      <c r="O10" s="6" t="s">
        <v>393</v>
      </c>
      <c r="P10" s="4" t="s">
        <v>389</v>
      </c>
      <c r="Q10" s="11" t="s">
        <v>294</v>
      </c>
      <c r="R10" s="29" t="s">
        <v>390</v>
      </c>
      <c r="S10" s="17">
        <v>44959</v>
      </c>
      <c r="T10" s="17">
        <v>44963</v>
      </c>
      <c r="U10" s="17">
        <v>45107</v>
      </c>
      <c r="V10" s="26">
        <v>52200000</v>
      </c>
      <c r="W10" s="18">
        <v>0</v>
      </c>
      <c r="X10" s="18">
        <v>0</v>
      </c>
      <c r="Y10" s="18">
        <v>0</v>
      </c>
      <c r="Z10" s="18">
        <v>0</v>
      </c>
      <c r="AA10" s="8">
        <f t="shared" ref="AA10:AA32" si="8">V10+W10+X10+Y10+Z10</f>
        <v>52200000</v>
      </c>
      <c r="AB10" s="18">
        <v>26100000</v>
      </c>
      <c r="AC10" s="8">
        <f t="shared" si="1"/>
        <v>78300000</v>
      </c>
      <c r="AD10" s="19">
        <v>0</v>
      </c>
      <c r="AE10" s="8">
        <f t="shared" ref="AE10" si="9">AC10-AD10</f>
        <v>78300000</v>
      </c>
      <c r="AF10" s="10" t="s">
        <v>349</v>
      </c>
      <c r="AG10" s="9" t="s">
        <v>338</v>
      </c>
      <c r="AH10" s="9" t="s">
        <v>274</v>
      </c>
      <c r="AI10" s="21">
        <v>860020309</v>
      </c>
      <c r="AJ10" s="21">
        <v>6</v>
      </c>
      <c r="AK10" s="21" t="s">
        <v>391</v>
      </c>
      <c r="AL10" s="21">
        <v>7566060</v>
      </c>
      <c r="AM10" s="33" t="s">
        <v>81</v>
      </c>
      <c r="AN10" s="14" t="s">
        <v>29</v>
      </c>
    </row>
    <row r="11" spans="1:387" ht="84.95" customHeight="1">
      <c r="B11" s="7"/>
      <c r="C11" s="7">
        <v>1</v>
      </c>
      <c r="D11" s="3"/>
      <c r="E11" s="7"/>
      <c r="F11" s="7"/>
      <c r="G11" s="28">
        <v>1</v>
      </c>
      <c r="H11" s="28"/>
      <c r="I11" s="28"/>
      <c r="J11" s="28"/>
      <c r="K11" s="28"/>
      <c r="L11" s="24" t="s">
        <v>374</v>
      </c>
      <c r="M11" s="5" t="s">
        <v>35</v>
      </c>
      <c r="N11" s="20" t="s">
        <v>378</v>
      </c>
      <c r="O11" s="6" t="s">
        <v>379</v>
      </c>
      <c r="P11" s="4" t="s">
        <v>375</v>
      </c>
      <c r="Q11" s="11" t="s">
        <v>219</v>
      </c>
      <c r="R11" s="29" t="s">
        <v>376</v>
      </c>
      <c r="S11" s="17">
        <v>44960</v>
      </c>
      <c r="T11" s="17">
        <v>44964</v>
      </c>
      <c r="U11" s="17">
        <v>45275</v>
      </c>
      <c r="V11" s="26">
        <v>84000000</v>
      </c>
      <c r="W11" s="18">
        <v>0</v>
      </c>
      <c r="X11" s="18">
        <v>0</v>
      </c>
      <c r="Y11" s="18">
        <v>0</v>
      </c>
      <c r="Z11" s="18">
        <v>0</v>
      </c>
      <c r="AA11" s="8">
        <f t="shared" si="8"/>
        <v>84000000</v>
      </c>
      <c r="AB11" s="18">
        <v>0</v>
      </c>
      <c r="AC11" s="8">
        <f t="shared" si="1"/>
        <v>84000000</v>
      </c>
      <c r="AD11" s="19">
        <v>0</v>
      </c>
      <c r="AE11" s="8">
        <f t="shared" ref="AE11:AE12" si="10">AC11-AD11</f>
        <v>84000000</v>
      </c>
      <c r="AF11" s="10" t="s">
        <v>262</v>
      </c>
      <c r="AG11" s="9" t="s">
        <v>338</v>
      </c>
      <c r="AH11" s="9" t="s">
        <v>244</v>
      </c>
      <c r="AI11" s="21">
        <v>860001130</v>
      </c>
      <c r="AJ11" s="21">
        <v>4</v>
      </c>
      <c r="AK11" s="21" t="s">
        <v>180</v>
      </c>
      <c r="AL11" s="21">
        <v>7477836</v>
      </c>
      <c r="AM11" s="33" t="s">
        <v>47</v>
      </c>
      <c r="AN11" s="14" t="s">
        <v>29</v>
      </c>
    </row>
    <row r="12" spans="1:387" ht="84.95" customHeight="1">
      <c r="B12" s="7"/>
      <c r="C12" s="7"/>
      <c r="D12" s="3"/>
      <c r="E12" s="7"/>
      <c r="F12" s="7">
        <v>1</v>
      </c>
      <c r="G12" s="28">
        <v>1</v>
      </c>
      <c r="H12" s="28"/>
      <c r="I12" s="28"/>
      <c r="J12" s="28"/>
      <c r="K12" s="28"/>
      <c r="L12" s="24" t="s">
        <v>395</v>
      </c>
      <c r="M12" s="5" t="s">
        <v>32</v>
      </c>
      <c r="N12" s="20" t="s">
        <v>399</v>
      </c>
      <c r="O12" s="6" t="s">
        <v>400</v>
      </c>
      <c r="P12" s="4" t="s">
        <v>396</v>
      </c>
      <c r="Q12" s="11" t="s">
        <v>124</v>
      </c>
      <c r="R12" s="29" t="s">
        <v>397</v>
      </c>
      <c r="S12" s="17">
        <v>44960</v>
      </c>
      <c r="T12" s="17">
        <v>44970</v>
      </c>
      <c r="U12" s="17">
        <v>45291</v>
      </c>
      <c r="V12" s="26">
        <v>14631600</v>
      </c>
      <c r="W12" s="18">
        <v>0</v>
      </c>
      <c r="X12" s="18">
        <v>0</v>
      </c>
      <c r="Y12" s="18">
        <v>0</v>
      </c>
      <c r="Z12" s="18">
        <v>0</v>
      </c>
      <c r="AA12" s="8">
        <f t="shared" si="8"/>
        <v>14631600</v>
      </c>
      <c r="AB12" s="18">
        <v>0</v>
      </c>
      <c r="AC12" s="8">
        <f t="shared" si="1"/>
        <v>14631600</v>
      </c>
      <c r="AD12" s="19">
        <v>0</v>
      </c>
      <c r="AE12" s="8">
        <f t="shared" si="10"/>
        <v>14631600</v>
      </c>
      <c r="AF12" s="10" t="s">
        <v>398</v>
      </c>
      <c r="AG12" s="9" t="s">
        <v>338</v>
      </c>
      <c r="AH12" s="9" t="s">
        <v>125</v>
      </c>
      <c r="AI12" s="21">
        <v>900105250</v>
      </c>
      <c r="AJ12" s="21">
        <v>1</v>
      </c>
      <c r="AK12" s="21" t="s">
        <v>186</v>
      </c>
      <c r="AL12" s="21">
        <v>3152402261</v>
      </c>
      <c r="AM12" s="33" t="s">
        <v>187</v>
      </c>
      <c r="AN12" s="14" t="s">
        <v>48</v>
      </c>
    </row>
    <row r="13" spans="1:387" ht="84.95" customHeight="1">
      <c r="B13" s="7">
        <v>1</v>
      </c>
      <c r="C13" s="7"/>
      <c r="D13" s="3"/>
      <c r="E13" s="7"/>
      <c r="F13" s="7"/>
      <c r="G13" s="28"/>
      <c r="H13" s="28"/>
      <c r="I13" s="28">
        <v>1</v>
      </c>
      <c r="J13" s="28"/>
      <c r="K13" s="28"/>
      <c r="L13" s="24" t="s">
        <v>382</v>
      </c>
      <c r="M13" s="5" t="s">
        <v>32</v>
      </c>
      <c r="N13" s="20" t="s">
        <v>386</v>
      </c>
      <c r="O13" s="6" t="s">
        <v>387</v>
      </c>
      <c r="P13" s="4" t="s">
        <v>383</v>
      </c>
      <c r="Q13" s="11" t="s">
        <v>119</v>
      </c>
      <c r="R13" s="29" t="s">
        <v>384</v>
      </c>
      <c r="S13" s="17">
        <v>44959</v>
      </c>
      <c r="T13" s="17">
        <v>44964</v>
      </c>
      <c r="U13" s="17">
        <v>45291</v>
      </c>
      <c r="V13" s="26">
        <v>25000000</v>
      </c>
      <c r="W13" s="18">
        <v>0</v>
      </c>
      <c r="X13" s="18">
        <v>0</v>
      </c>
      <c r="Y13" s="18">
        <v>0</v>
      </c>
      <c r="Z13" s="18">
        <v>0</v>
      </c>
      <c r="AA13" s="8">
        <f t="shared" si="8"/>
        <v>25000000</v>
      </c>
      <c r="AB13" s="18">
        <v>0</v>
      </c>
      <c r="AC13" s="8">
        <f t="shared" si="1"/>
        <v>25000000</v>
      </c>
      <c r="AD13" s="19">
        <v>0</v>
      </c>
      <c r="AE13" s="8">
        <f t="shared" ref="AE13:AE32" si="11">AC13-AD13</f>
        <v>25000000</v>
      </c>
      <c r="AF13" s="10" t="s">
        <v>385</v>
      </c>
      <c r="AG13" s="9" t="s">
        <v>338</v>
      </c>
      <c r="AH13" s="9" t="s">
        <v>119</v>
      </c>
      <c r="AI13" s="21">
        <v>19352271</v>
      </c>
      <c r="AJ13" s="21" t="s">
        <v>28</v>
      </c>
      <c r="AK13" s="21" t="s">
        <v>207</v>
      </c>
      <c r="AL13" s="21">
        <v>5335516</v>
      </c>
      <c r="AM13" s="33" t="s">
        <v>208</v>
      </c>
      <c r="AN13" s="14" t="s">
        <v>29</v>
      </c>
    </row>
    <row r="14" spans="1:387" ht="84.95" customHeight="1">
      <c r="B14" s="7"/>
      <c r="C14" s="7">
        <v>1</v>
      </c>
      <c r="D14" s="3"/>
      <c r="E14" s="7"/>
      <c r="F14" s="7"/>
      <c r="G14" s="28"/>
      <c r="H14" s="28"/>
      <c r="I14" s="28">
        <v>1</v>
      </c>
      <c r="J14" s="28"/>
      <c r="K14" s="28"/>
      <c r="L14" s="24" t="s">
        <v>466</v>
      </c>
      <c r="M14" s="5" t="s">
        <v>35</v>
      </c>
      <c r="N14" s="20" t="s">
        <v>467</v>
      </c>
      <c r="O14" s="6" t="s">
        <v>468</v>
      </c>
      <c r="P14" s="4" t="s">
        <v>465</v>
      </c>
      <c r="Q14" s="11" t="s">
        <v>220</v>
      </c>
      <c r="R14" s="29" t="s">
        <v>469</v>
      </c>
      <c r="S14" s="17">
        <v>44970</v>
      </c>
      <c r="T14" s="17">
        <v>44973</v>
      </c>
      <c r="U14" s="17">
        <v>45245</v>
      </c>
      <c r="V14" s="26">
        <v>35200000</v>
      </c>
      <c r="W14" s="18">
        <v>0</v>
      </c>
      <c r="X14" s="18">
        <v>0</v>
      </c>
      <c r="Y14" s="18">
        <v>0</v>
      </c>
      <c r="Z14" s="18">
        <v>0</v>
      </c>
      <c r="AA14" s="8">
        <f t="shared" si="8"/>
        <v>35200000</v>
      </c>
      <c r="AB14" s="18">
        <v>0</v>
      </c>
      <c r="AC14" s="8">
        <f t="shared" si="1"/>
        <v>35200000</v>
      </c>
      <c r="AD14" s="19">
        <v>0</v>
      </c>
      <c r="AE14" s="8">
        <f t="shared" si="11"/>
        <v>35200000</v>
      </c>
      <c r="AF14" s="10" t="s">
        <v>262</v>
      </c>
      <c r="AG14" s="9" t="s">
        <v>338</v>
      </c>
      <c r="AH14" s="9" t="s">
        <v>135</v>
      </c>
      <c r="AI14" s="21">
        <v>860044349</v>
      </c>
      <c r="AJ14" s="21">
        <v>4</v>
      </c>
      <c r="AK14" s="21" t="s">
        <v>470</v>
      </c>
      <c r="AL14" s="21">
        <v>6510700</v>
      </c>
      <c r="AM14" s="33" t="s">
        <v>334</v>
      </c>
      <c r="AN14" s="14" t="s">
        <v>29</v>
      </c>
    </row>
    <row r="15" spans="1:387" ht="84.95" customHeight="1">
      <c r="B15" s="7">
        <v>1</v>
      </c>
      <c r="C15" s="7"/>
      <c r="D15" s="3"/>
      <c r="E15" s="7"/>
      <c r="F15" s="7"/>
      <c r="G15" s="28"/>
      <c r="H15" s="28"/>
      <c r="I15" s="28">
        <v>1</v>
      </c>
      <c r="J15" s="28"/>
      <c r="K15" s="28"/>
      <c r="L15" s="24" t="s">
        <v>374</v>
      </c>
      <c r="M15" s="5" t="s">
        <v>35</v>
      </c>
      <c r="N15" s="20" t="s">
        <v>454</v>
      </c>
      <c r="O15" s="6" t="s">
        <v>455</v>
      </c>
      <c r="P15" s="4" t="s">
        <v>453</v>
      </c>
      <c r="Q15" s="11" t="s">
        <v>456</v>
      </c>
      <c r="R15" s="29" t="s">
        <v>457</v>
      </c>
      <c r="S15" s="17">
        <v>44964</v>
      </c>
      <c r="T15" s="17">
        <v>44971</v>
      </c>
      <c r="U15" s="17">
        <v>45275</v>
      </c>
      <c r="V15" s="26">
        <v>52200000</v>
      </c>
      <c r="W15" s="18">
        <v>0</v>
      </c>
      <c r="X15" s="18">
        <v>0</v>
      </c>
      <c r="Y15" s="18">
        <v>0</v>
      </c>
      <c r="Z15" s="18">
        <v>0</v>
      </c>
      <c r="AA15" s="8">
        <f t="shared" ref="AA15" si="12">V15+W15+X15+Y15+Z15</f>
        <v>52200000</v>
      </c>
      <c r="AB15" s="18">
        <v>0</v>
      </c>
      <c r="AC15" s="8">
        <f t="shared" si="1"/>
        <v>52200000</v>
      </c>
      <c r="AD15" s="19">
        <v>0</v>
      </c>
      <c r="AE15" s="8">
        <f t="shared" ref="AE15" si="13">AC15-AD15</f>
        <v>52200000</v>
      </c>
      <c r="AF15" s="10" t="s">
        <v>40</v>
      </c>
      <c r="AG15" s="9" t="s">
        <v>338</v>
      </c>
      <c r="AH15" s="9" t="s">
        <v>192</v>
      </c>
      <c r="AI15" s="21">
        <v>901034790</v>
      </c>
      <c r="AJ15" s="21">
        <v>5</v>
      </c>
      <c r="AK15" s="21" t="s">
        <v>86</v>
      </c>
      <c r="AL15" s="21">
        <v>3649620</v>
      </c>
      <c r="AM15" s="33" t="s">
        <v>193</v>
      </c>
      <c r="AN15" s="14" t="s">
        <v>29</v>
      </c>
    </row>
    <row r="16" spans="1:387" ht="84.95" customHeight="1">
      <c r="B16" s="7"/>
      <c r="C16" s="7"/>
      <c r="D16" s="3"/>
      <c r="E16" s="7">
        <v>1</v>
      </c>
      <c r="F16" s="7"/>
      <c r="G16" s="28">
        <v>1</v>
      </c>
      <c r="H16" s="28"/>
      <c r="I16" s="28"/>
      <c r="J16" s="28"/>
      <c r="K16" s="28"/>
      <c r="L16" s="24" t="s">
        <v>347</v>
      </c>
      <c r="M16" s="5" t="s">
        <v>32</v>
      </c>
      <c r="N16" s="20" t="s">
        <v>418</v>
      </c>
      <c r="O16" s="6" t="s">
        <v>419</v>
      </c>
      <c r="P16" s="4" t="s">
        <v>420</v>
      </c>
      <c r="Q16" s="11" t="s">
        <v>422</v>
      </c>
      <c r="R16" s="29" t="s">
        <v>421</v>
      </c>
      <c r="S16" s="17">
        <v>44965</v>
      </c>
      <c r="T16" s="17">
        <v>44971</v>
      </c>
      <c r="U16" s="17">
        <v>45291</v>
      </c>
      <c r="V16" s="26">
        <v>34685736</v>
      </c>
      <c r="W16" s="18">
        <v>0</v>
      </c>
      <c r="X16" s="18">
        <v>0</v>
      </c>
      <c r="Y16" s="18">
        <v>0</v>
      </c>
      <c r="Z16" s="18">
        <v>0</v>
      </c>
      <c r="AA16" s="8">
        <f t="shared" si="8"/>
        <v>34685736</v>
      </c>
      <c r="AB16" s="18">
        <v>0</v>
      </c>
      <c r="AC16" s="8">
        <f t="shared" si="1"/>
        <v>34685736</v>
      </c>
      <c r="AD16" s="19">
        <v>0</v>
      </c>
      <c r="AE16" s="8">
        <f t="shared" si="11"/>
        <v>34685736</v>
      </c>
      <c r="AF16" s="10" t="s">
        <v>423</v>
      </c>
      <c r="AG16" s="9" t="s">
        <v>338</v>
      </c>
      <c r="AH16" s="9" t="s">
        <v>33</v>
      </c>
      <c r="AI16" s="21">
        <v>804002893</v>
      </c>
      <c r="AJ16" s="21">
        <v>6</v>
      </c>
      <c r="AK16" s="21" t="s">
        <v>169</v>
      </c>
      <c r="AL16" s="21">
        <v>6521020</v>
      </c>
      <c r="AM16" s="33" t="s">
        <v>170</v>
      </c>
      <c r="AN16" s="14" t="s">
        <v>34</v>
      </c>
    </row>
    <row r="17" spans="2:40" ht="109.5" customHeight="1">
      <c r="B17" s="7"/>
      <c r="C17" s="7">
        <v>1</v>
      </c>
      <c r="D17" s="3"/>
      <c r="E17" s="7"/>
      <c r="F17" s="7"/>
      <c r="G17" s="28"/>
      <c r="H17" s="28"/>
      <c r="I17" s="28">
        <v>1</v>
      </c>
      <c r="J17" s="28"/>
      <c r="K17" s="28"/>
      <c r="L17" s="24" t="s">
        <v>442</v>
      </c>
      <c r="M17" s="5" t="s">
        <v>35</v>
      </c>
      <c r="N17" s="20" t="s">
        <v>443</v>
      </c>
      <c r="O17" s="6" t="s">
        <v>444</v>
      </c>
      <c r="P17" s="4" t="s">
        <v>441</v>
      </c>
      <c r="Q17" s="11" t="s">
        <v>313</v>
      </c>
      <c r="R17" s="29" t="s">
        <v>445</v>
      </c>
      <c r="S17" s="17">
        <v>44965</v>
      </c>
      <c r="T17" s="17">
        <v>44972</v>
      </c>
      <c r="U17" s="17">
        <v>45107</v>
      </c>
      <c r="V17" s="26">
        <v>52200000</v>
      </c>
      <c r="W17" s="18">
        <v>0</v>
      </c>
      <c r="X17" s="18">
        <v>0</v>
      </c>
      <c r="Y17" s="18">
        <v>0</v>
      </c>
      <c r="Z17" s="18">
        <v>0</v>
      </c>
      <c r="AA17" s="8">
        <f t="shared" si="8"/>
        <v>52200000</v>
      </c>
      <c r="AB17" s="18">
        <v>23500000</v>
      </c>
      <c r="AC17" s="8">
        <f t="shared" si="1"/>
        <v>75700000</v>
      </c>
      <c r="AD17" s="19">
        <v>0</v>
      </c>
      <c r="AE17" s="8">
        <f t="shared" si="11"/>
        <v>75700000</v>
      </c>
      <c r="AF17" s="10" t="s">
        <v>446</v>
      </c>
      <c r="AG17" s="9" t="s">
        <v>338</v>
      </c>
      <c r="AH17" s="9" t="s">
        <v>222</v>
      </c>
      <c r="AI17" s="21">
        <v>900361174</v>
      </c>
      <c r="AJ17" s="21">
        <v>6</v>
      </c>
      <c r="AK17" s="21" t="s">
        <v>447</v>
      </c>
      <c r="AL17" s="21">
        <v>2568400</v>
      </c>
      <c r="AM17" s="33" t="s">
        <v>223</v>
      </c>
      <c r="AN17" s="14" t="s">
        <v>29</v>
      </c>
    </row>
    <row r="18" spans="2:40" ht="84.95" customHeight="1">
      <c r="B18" s="7"/>
      <c r="C18" s="7">
        <v>1</v>
      </c>
      <c r="D18" s="3"/>
      <c r="E18" s="7"/>
      <c r="F18" s="7"/>
      <c r="G18" s="28"/>
      <c r="H18" s="28"/>
      <c r="I18" s="28">
        <v>1</v>
      </c>
      <c r="J18" s="28"/>
      <c r="K18" s="28"/>
      <c r="L18" s="24" t="s">
        <v>488</v>
      </c>
      <c r="M18" s="5" t="s">
        <v>412</v>
      </c>
      <c r="N18" s="20" t="s">
        <v>489</v>
      </c>
      <c r="O18" s="6" t="s">
        <v>490</v>
      </c>
      <c r="P18" s="4" t="s">
        <v>487</v>
      </c>
      <c r="Q18" s="11" t="s">
        <v>306</v>
      </c>
      <c r="R18" s="29" t="s">
        <v>491</v>
      </c>
      <c r="S18" s="17">
        <v>44970</v>
      </c>
      <c r="T18" s="17">
        <v>44979</v>
      </c>
      <c r="U18" s="17">
        <v>45107</v>
      </c>
      <c r="V18" s="26">
        <v>15000000</v>
      </c>
      <c r="W18" s="18">
        <v>0</v>
      </c>
      <c r="X18" s="18">
        <v>0</v>
      </c>
      <c r="Y18" s="18">
        <v>0</v>
      </c>
      <c r="Z18" s="18">
        <v>0</v>
      </c>
      <c r="AA18" s="8">
        <f t="shared" si="8"/>
        <v>15000000</v>
      </c>
      <c r="AB18" s="18">
        <v>0</v>
      </c>
      <c r="AC18" s="8">
        <f t="shared" si="1"/>
        <v>15000000</v>
      </c>
      <c r="AD18" s="19">
        <v>0</v>
      </c>
      <c r="AE18" s="8">
        <f t="shared" si="11"/>
        <v>15000000</v>
      </c>
      <c r="AF18" s="10" t="s">
        <v>446</v>
      </c>
      <c r="AG18" s="9" t="s">
        <v>338</v>
      </c>
      <c r="AH18" s="9" t="s">
        <v>142</v>
      </c>
      <c r="AI18" s="21">
        <v>800066001</v>
      </c>
      <c r="AJ18" s="21">
        <v>3</v>
      </c>
      <c r="AK18" s="21" t="s">
        <v>492</v>
      </c>
      <c r="AL18" s="21">
        <v>7447555</v>
      </c>
      <c r="AM18" s="33" t="s">
        <v>211</v>
      </c>
      <c r="AN18" s="14" t="s">
        <v>29</v>
      </c>
    </row>
    <row r="19" spans="2:40" ht="84.95" customHeight="1">
      <c r="B19" s="7">
        <v>1</v>
      </c>
      <c r="C19" s="7"/>
      <c r="D19" s="3"/>
      <c r="E19" s="7"/>
      <c r="F19" s="7"/>
      <c r="G19" s="28"/>
      <c r="H19" s="28"/>
      <c r="I19" s="28">
        <v>1</v>
      </c>
      <c r="J19" s="28"/>
      <c r="K19" s="28"/>
      <c r="L19" s="24" t="s">
        <v>448</v>
      </c>
      <c r="M19" s="5" t="s">
        <v>96</v>
      </c>
      <c r="N19" s="20" t="s">
        <v>449</v>
      </c>
      <c r="O19" s="6" t="s">
        <v>450</v>
      </c>
      <c r="P19" s="4" t="s">
        <v>424</v>
      </c>
      <c r="Q19" s="11" t="s">
        <v>452</v>
      </c>
      <c r="R19" s="29" t="s">
        <v>451</v>
      </c>
      <c r="S19" s="17">
        <v>44966</v>
      </c>
      <c r="T19" s="17">
        <v>44971</v>
      </c>
      <c r="U19" s="17">
        <v>45260</v>
      </c>
      <c r="V19" s="26">
        <v>26064500</v>
      </c>
      <c r="W19" s="18">
        <v>0</v>
      </c>
      <c r="X19" s="18">
        <v>0</v>
      </c>
      <c r="Y19" s="18">
        <v>0</v>
      </c>
      <c r="Z19" s="18">
        <v>0</v>
      </c>
      <c r="AA19" s="8">
        <f t="shared" ref="AA19" si="14">V19+W19+X19+Y19+Z19</f>
        <v>26064500</v>
      </c>
      <c r="AB19" s="18">
        <v>0</v>
      </c>
      <c r="AC19" s="8">
        <f t="shared" si="1"/>
        <v>26064500</v>
      </c>
      <c r="AD19" s="19">
        <v>0</v>
      </c>
      <c r="AE19" s="8">
        <f t="shared" ref="AE19" si="15">AC19-AD19</f>
        <v>26064500</v>
      </c>
      <c r="AF19" s="10" t="s">
        <v>46</v>
      </c>
      <c r="AG19" s="9" t="s">
        <v>338</v>
      </c>
      <c r="AH19" s="9" t="s">
        <v>127</v>
      </c>
      <c r="AI19" s="21">
        <v>900500349</v>
      </c>
      <c r="AJ19" s="21">
        <v>5</v>
      </c>
      <c r="AK19" s="21" t="s">
        <v>78</v>
      </c>
      <c r="AL19" s="21">
        <v>5415413</v>
      </c>
      <c r="AM19" s="33" t="s">
        <v>79</v>
      </c>
      <c r="AN19" s="14" t="s">
        <v>29</v>
      </c>
    </row>
    <row r="20" spans="2:40" ht="84.95" customHeight="1">
      <c r="B20" s="7"/>
      <c r="C20" s="7"/>
      <c r="D20" s="3"/>
      <c r="E20" s="7">
        <v>1</v>
      </c>
      <c r="F20" s="7"/>
      <c r="G20" s="28"/>
      <c r="H20" s="28"/>
      <c r="I20" s="28">
        <v>1</v>
      </c>
      <c r="J20" s="28"/>
      <c r="K20" s="28"/>
      <c r="L20" s="24" t="s">
        <v>404</v>
      </c>
      <c r="M20" s="5" t="s">
        <v>32</v>
      </c>
      <c r="N20" s="20" t="s">
        <v>405</v>
      </c>
      <c r="O20" s="6" t="s">
        <v>406</v>
      </c>
      <c r="P20" s="4" t="s">
        <v>401</v>
      </c>
      <c r="Q20" s="11" t="s">
        <v>403</v>
      </c>
      <c r="R20" s="29" t="s">
        <v>402</v>
      </c>
      <c r="S20" s="17">
        <v>44964</v>
      </c>
      <c r="T20" s="17">
        <v>44971</v>
      </c>
      <c r="U20" s="17">
        <v>45291</v>
      </c>
      <c r="V20" s="26">
        <v>32200000</v>
      </c>
      <c r="W20" s="18">
        <v>0</v>
      </c>
      <c r="X20" s="18">
        <v>0</v>
      </c>
      <c r="Y20" s="18">
        <v>0</v>
      </c>
      <c r="Z20" s="18">
        <v>0</v>
      </c>
      <c r="AA20" s="8">
        <f t="shared" si="8"/>
        <v>32200000</v>
      </c>
      <c r="AB20" s="18">
        <v>0</v>
      </c>
      <c r="AC20" s="8">
        <f t="shared" si="1"/>
        <v>32200000</v>
      </c>
      <c r="AD20" s="19">
        <v>0</v>
      </c>
      <c r="AE20" s="8">
        <f t="shared" si="11"/>
        <v>32200000</v>
      </c>
      <c r="AF20" s="10" t="s">
        <v>240</v>
      </c>
      <c r="AG20" s="9" t="s">
        <v>338</v>
      </c>
      <c r="AH20" s="9" t="s">
        <v>407</v>
      </c>
      <c r="AI20" s="21">
        <v>901045608</v>
      </c>
      <c r="AJ20" s="21">
        <v>1</v>
      </c>
      <c r="AK20" s="21" t="s">
        <v>408</v>
      </c>
      <c r="AL20" s="21">
        <v>3114954898</v>
      </c>
      <c r="AM20" s="33" t="s">
        <v>181</v>
      </c>
      <c r="AN20" s="14" t="s">
        <v>29</v>
      </c>
    </row>
    <row r="21" spans="2:40" ht="84.95" customHeight="1">
      <c r="B21" s="7">
        <v>1</v>
      </c>
      <c r="C21" s="7"/>
      <c r="D21" s="3"/>
      <c r="E21" s="7"/>
      <c r="F21" s="7"/>
      <c r="G21" s="28"/>
      <c r="H21" s="28"/>
      <c r="I21" s="28">
        <v>1</v>
      </c>
      <c r="J21" s="28"/>
      <c r="K21" s="28"/>
      <c r="L21" s="24" t="s">
        <v>411</v>
      </c>
      <c r="M21" s="5" t="s">
        <v>35</v>
      </c>
      <c r="N21" s="20" t="s">
        <v>472</v>
      </c>
      <c r="O21" s="6" t="s">
        <v>473</v>
      </c>
      <c r="P21" s="4" t="s">
        <v>471</v>
      </c>
      <c r="Q21" s="11" t="s">
        <v>475</v>
      </c>
      <c r="R21" s="29" t="s">
        <v>474</v>
      </c>
      <c r="S21" s="17">
        <v>44967</v>
      </c>
      <c r="T21" s="17">
        <v>44972</v>
      </c>
      <c r="U21" s="17">
        <v>45260</v>
      </c>
      <c r="V21" s="26">
        <v>30000000</v>
      </c>
      <c r="W21" s="18">
        <v>0</v>
      </c>
      <c r="X21" s="18">
        <v>0</v>
      </c>
      <c r="Y21" s="18">
        <v>0</v>
      </c>
      <c r="Z21" s="18">
        <v>0</v>
      </c>
      <c r="AA21" s="8">
        <f t="shared" ref="AA21:AA22" si="16">V21+W21+X21+Y21+Z21</f>
        <v>30000000</v>
      </c>
      <c r="AB21" s="18">
        <v>0</v>
      </c>
      <c r="AC21" s="8">
        <f t="shared" si="1"/>
        <v>30000000</v>
      </c>
      <c r="AD21" s="19">
        <v>0</v>
      </c>
      <c r="AE21" s="8">
        <f t="shared" ref="AE21:AE22" si="17">AC21-AD21</f>
        <v>30000000</v>
      </c>
      <c r="AF21" s="10" t="s">
        <v>385</v>
      </c>
      <c r="AG21" s="9" t="s">
        <v>338</v>
      </c>
      <c r="AH21" s="9" t="s">
        <v>229</v>
      </c>
      <c r="AI21" s="21">
        <v>800005972</v>
      </c>
      <c r="AJ21" s="21">
        <v>9</v>
      </c>
      <c r="AK21" s="21" t="s">
        <v>476</v>
      </c>
      <c r="AL21" s="21" t="s">
        <v>230</v>
      </c>
      <c r="AM21" s="33" t="s">
        <v>65</v>
      </c>
      <c r="AN21" s="14" t="s">
        <v>29</v>
      </c>
    </row>
    <row r="22" spans="2:40" ht="84.95" customHeight="1">
      <c r="B22" s="7"/>
      <c r="C22" s="7"/>
      <c r="D22" s="3">
        <v>1</v>
      </c>
      <c r="E22" s="7"/>
      <c r="F22" s="7"/>
      <c r="G22" s="28">
        <v>1</v>
      </c>
      <c r="H22" s="28"/>
      <c r="I22" s="28"/>
      <c r="J22" s="28"/>
      <c r="K22" s="28"/>
      <c r="L22" s="24" t="s">
        <v>466</v>
      </c>
      <c r="M22" s="5" t="s">
        <v>103</v>
      </c>
      <c r="N22" s="20" t="s">
        <v>563</v>
      </c>
      <c r="O22" s="6" t="s">
        <v>564</v>
      </c>
      <c r="P22" s="4" t="s">
        <v>562</v>
      </c>
      <c r="Q22" s="11" t="s">
        <v>565</v>
      </c>
      <c r="R22" s="29" t="s">
        <v>566</v>
      </c>
      <c r="S22" s="17">
        <v>44980</v>
      </c>
      <c r="T22" s="17">
        <v>44985</v>
      </c>
      <c r="U22" s="17">
        <v>45291</v>
      </c>
      <c r="V22" s="26">
        <v>5000000</v>
      </c>
      <c r="W22" s="18">
        <v>0</v>
      </c>
      <c r="X22" s="18">
        <v>0</v>
      </c>
      <c r="Y22" s="18">
        <v>0</v>
      </c>
      <c r="Z22" s="18">
        <v>0</v>
      </c>
      <c r="AA22" s="8">
        <f t="shared" si="16"/>
        <v>5000000</v>
      </c>
      <c r="AB22" s="18">
        <v>0</v>
      </c>
      <c r="AC22" s="8">
        <f t="shared" si="1"/>
        <v>5000000</v>
      </c>
      <c r="AD22" s="19">
        <v>0</v>
      </c>
      <c r="AE22" s="8">
        <f t="shared" si="17"/>
        <v>5000000</v>
      </c>
      <c r="AF22" s="10" t="s">
        <v>410</v>
      </c>
      <c r="AG22" s="9" t="s">
        <v>338</v>
      </c>
      <c r="AH22" s="9" t="s">
        <v>569</v>
      </c>
      <c r="AI22" s="21">
        <v>900062917</v>
      </c>
      <c r="AJ22" s="21">
        <v>9</v>
      </c>
      <c r="AK22" s="21" t="s">
        <v>568</v>
      </c>
      <c r="AL22" s="21">
        <v>4722005</v>
      </c>
      <c r="AM22" s="33" t="s">
        <v>567</v>
      </c>
      <c r="AN22" s="14" t="s">
        <v>29</v>
      </c>
    </row>
    <row r="23" spans="2:40" ht="84.95" customHeight="1">
      <c r="B23" s="7"/>
      <c r="C23" s="7"/>
      <c r="D23" s="3">
        <v>1</v>
      </c>
      <c r="E23" s="7"/>
      <c r="F23" s="7"/>
      <c r="G23" s="28"/>
      <c r="H23" s="28"/>
      <c r="I23" s="28">
        <v>1</v>
      </c>
      <c r="J23" s="28"/>
      <c r="K23" s="28"/>
      <c r="L23" s="24" t="s">
        <v>459</v>
      </c>
      <c r="M23" s="5" t="s">
        <v>35</v>
      </c>
      <c r="N23" s="20" t="s">
        <v>460</v>
      </c>
      <c r="O23" s="6" t="s">
        <v>461</v>
      </c>
      <c r="P23" s="4" t="s">
        <v>458</v>
      </c>
      <c r="Q23" s="11" t="s">
        <v>462</v>
      </c>
      <c r="R23" s="29" t="s">
        <v>463</v>
      </c>
      <c r="S23" s="17">
        <v>44966</v>
      </c>
      <c r="T23" s="17">
        <v>44973</v>
      </c>
      <c r="U23" s="17">
        <v>45177</v>
      </c>
      <c r="V23" s="26">
        <v>42638022</v>
      </c>
      <c r="W23" s="18">
        <v>0</v>
      </c>
      <c r="X23" s="18">
        <v>0</v>
      </c>
      <c r="Y23" s="18">
        <v>0</v>
      </c>
      <c r="Z23" s="18">
        <v>0</v>
      </c>
      <c r="AA23" s="8">
        <f t="shared" ref="AA23:AA24" si="18">V23+W23+X23+Y23+Z23</f>
        <v>42638022</v>
      </c>
      <c r="AB23" s="18">
        <v>0</v>
      </c>
      <c r="AC23" s="8">
        <f t="shared" si="1"/>
        <v>42638022</v>
      </c>
      <c r="AD23" s="19">
        <v>0</v>
      </c>
      <c r="AE23" s="8">
        <f t="shared" ref="AE23:AE24" si="19">AC23-AD23</f>
        <v>42638022</v>
      </c>
      <c r="AF23" s="10" t="s">
        <v>464</v>
      </c>
      <c r="AG23" s="9" t="s">
        <v>338</v>
      </c>
      <c r="AH23" s="9" t="s">
        <v>291</v>
      </c>
      <c r="AI23" s="21">
        <v>900946942</v>
      </c>
      <c r="AJ23" s="21">
        <v>8</v>
      </c>
      <c r="AK23" s="21" t="s">
        <v>292</v>
      </c>
      <c r="AL23" s="21">
        <v>8828366</v>
      </c>
      <c r="AM23" s="33" t="s">
        <v>293</v>
      </c>
      <c r="AN23" s="14" t="s">
        <v>61</v>
      </c>
    </row>
    <row r="24" spans="2:40" ht="84.95" customHeight="1">
      <c r="B24" s="7">
        <v>1</v>
      </c>
      <c r="C24" s="7"/>
      <c r="D24" s="3"/>
      <c r="E24" s="7"/>
      <c r="F24" s="7"/>
      <c r="G24" s="28"/>
      <c r="H24" s="28"/>
      <c r="I24" s="28">
        <v>1</v>
      </c>
      <c r="J24" s="28"/>
      <c r="K24" s="28"/>
      <c r="L24" s="24" t="s">
        <v>494</v>
      </c>
      <c r="M24" s="5" t="s">
        <v>36</v>
      </c>
      <c r="N24" s="20" t="s">
        <v>495</v>
      </c>
      <c r="O24" s="6" t="s">
        <v>496</v>
      </c>
      <c r="P24" s="4" t="s">
        <v>493</v>
      </c>
      <c r="Q24" s="11" t="s">
        <v>202</v>
      </c>
      <c r="R24" s="29" t="s">
        <v>497</v>
      </c>
      <c r="S24" s="17">
        <v>44967</v>
      </c>
      <c r="T24" s="17">
        <v>44978</v>
      </c>
      <c r="U24" s="17">
        <v>45275</v>
      </c>
      <c r="V24" s="26">
        <v>3000000</v>
      </c>
      <c r="W24" s="18">
        <v>0</v>
      </c>
      <c r="X24" s="18">
        <v>0</v>
      </c>
      <c r="Y24" s="18">
        <v>0</v>
      </c>
      <c r="Z24" s="18">
        <v>0</v>
      </c>
      <c r="AA24" s="8">
        <f t="shared" si="18"/>
        <v>3000000</v>
      </c>
      <c r="AB24" s="18">
        <v>0</v>
      </c>
      <c r="AC24" s="8">
        <f t="shared" si="1"/>
        <v>3000000</v>
      </c>
      <c r="AD24" s="19">
        <v>0</v>
      </c>
      <c r="AE24" s="8">
        <f t="shared" si="19"/>
        <v>3000000</v>
      </c>
      <c r="AF24" s="10" t="s">
        <v>385</v>
      </c>
      <c r="AG24" s="9" t="s">
        <v>338</v>
      </c>
      <c r="AH24" s="9" t="s">
        <v>203</v>
      </c>
      <c r="AI24" s="21">
        <v>800121035</v>
      </c>
      <c r="AJ24" s="21">
        <v>9</v>
      </c>
      <c r="AK24" s="21" t="s">
        <v>498</v>
      </c>
      <c r="AL24" s="21">
        <v>2362624</v>
      </c>
      <c r="AM24" s="33" t="s">
        <v>204</v>
      </c>
      <c r="AN24" s="14" t="s">
        <v>29</v>
      </c>
    </row>
    <row r="25" spans="2:40" ht="84.95" customHeight="1">
      <c r="B25" s="7"/>
      <c r="C25" s="7"/>
      <c r="D25" s="3">
        <v>1</v>
      </c>
      <c r="E25" s="7"/>
      <c r="F25" s="7"/>
      <c r="G25" s="28"/>
      <c r="H25" s="28"/>
      <c r="I25" s="28">
        <v>1</v>
      </c>
      <c r="J25" s="28"/>
      <c r="K25" s="28"/>
      <c r="L25" s="24" t="s">
        <v>411</v>
      </c>
      <c r="M25" s="5" t="s">
        <v>412</v>
      </c>
      <c r="N25" s="20" t="s">
        <v>413</v>
      </c>
      <c r="O25" s="6" t="s">
        <v>414</v>
      </c>
      <c r="P25" s="4" t="s">
        <v>415</v>
      </c>
      <c r="Q25" s="11" t="s">
        <v>166</v>
      </c>
      <c r="R25" s="29" t="s">
        <v>416</v>
      </c>
      <c r="S25" s="17">
        <v>44970</v>
      </c>
      <c r="T25" s="17">
        <v>44971</v>
      </c>
      <c r="U25" s="17">
        <v>45291</v>
      </c>
      <c r="V25" s="26">
        <v>558625603</v>
      </c>
      <c r="W25" s="18">
        <v>0</v>
      </c>
      <c r="X25" s="18">
        <v>0</v>
      </c>
      <c r="Y25" s="18">
        <v>0</v>
      </c>
      <c r="Z25" s="18">
        <v>0</v>
      </c>
      <c r="AA25" s="8">
        <f t="shared" si="8"/>
        <v>558625603</v>
      </c>
      <c r="AB25" s="18">
        <v>0</v>
      </c>
      <c r="AC25" s="8">
        <f t="shared" si="1"/>
        <v>558625603</v>
      </c>
      <c r="AD25" s="19">
        <v>0</v>
      </c>
      <c r="AE25" s="8">
        <f t="shared" si="11"/>
        <v>558625603</v>
      </c>
      <c r="AF25" s="10" t="s">
        <v>417</v>
      </c>
      <c r="AG25" s="9" t="s">
        <v>338</v>
      </c>
      <c r="AH25" s="9" t="s">
        <v>167</v>
      </c>
      <c r="AI25" s="21">
        <v>800149562</v>
      </c>
      <c r="AJ25" s="21">
        <v>0</v>
      </c>
      <c r="AK25" s="21" t="s">
        <v>196</v>
      </c>
      <c r="AL25" s="21">
        <v>7560520</v>
      </c>
      <c r="AM25" s="33" t="s">
        <v>168</v>
      </c>
      <c r="AN25" s="14" t="s">
        <v>29</v>
      </c>
    </row>
    <row r="26" spans="2:40" ht="84.95" customHeight="1">
      <c r="B26" s="7"/>
      <c r="C26" s="7">
        <v>1</v>
      </c>
      <c r="D26" s="3"/>
      <c r="E26" s="7"/>
      <c r="F26" s="7"/>
      <c r="G26" s="28"/>
      <c r="H26" s="28"/>
      <c r="I26" s="28">
        <v>1</v>
      </c>
      <c r="J26" s="28"/>
      <c r="K26" s="28"/>
      <c r="L26" s="24" t="s">
        <v>425</v>
      </c>
      <c r="M26" s="5" t="s">
        <v>96</v>
      </c>
      <c r="N26" s="20" t="s">
        <v>427</v>
      </c>
      <c r="O26" s="6" t="s">
        <v>428</v>
      </c>
      <c r="P26" s="4" t="s">
        <v>426</v>
      </c>
      <c r="Q26" s="11" t="s">
        <v>121</v>
      </c>
      <c r="R26" s="29" t="s">
        <v>429</v>
      </c>
      <c r="S26" s="17">
        <v>44966</v>
      </c>
      <c r="T26" s="17">
        <v>44972</v>
      </c>
      <c r="U26" s="17">
        <v>45291</v>
      </c>
      <c r="V26" s="26">
        <v>23681000</v>
      </c>
      <c r="W26" s="18">
        <v>0</v>
      </c>
      <c r="X26" s="18">
        <v>0</v>
      </c>
      <c r="Y26" s="18">
        <v>0</v>
      </c>
      <c r="Z26" s="18">
        <v>0</v>
      </c>
      <c r="AA26" s="8">
        <f t="shared" si="8"/>
        <v>23681000</v>
      </c>
      <c r="AB26" s="18">
        <v>0</v>
      </c>
      <c r="AC26" s="8">
        <f t="shared" si="1"/>
        <v>23681000</v>
      </c>
      <c r="AD26" s="19">
        <v>0</v>
      </c>
      <c r="AE26" s="8">
        <f t="shared" si="11"/>
        <v>23681000</v>
      </c>
      <c r="AF26" s="10" t="s">
        <v>80</v>
      </c>
      <c r="AG26" s="9" t="s">
        <v>338</v>
      </c>
      <c r="AH26" s="9" t="s">
        <v>150</v>
      </c>
      <c r="AI26" s="21">
        <v>900430367</v>
      </c>
      <c r="AJ26" s="21">
        <v>7</v>
      </c>
      <c r="AK26" s="21" t="s">
        <v>430</v>
      </c>
      <c r="AL26" s="21">
        <v>7559329</v>
      </c>
      <c r="AM26" s="33" t="s">
        <v>151</v>
      </c>
      <c r="AN26" s="14" t="s">
        <v>29</v>
      </c>
    </row>
    <row r="27" spans="2:40" ht="84.95" customHeight="1">
      <c r="B27" s="7"/>
      <c r="C27" s="7">
        <v>1</v>
      </c>
      <c r="D27" s="3"/>
      <c r="E27" s="7"/>
      <c r="F27" s="7"/>
      <c r="G27" s="28"/>
      <c r="H27" s="28"/>
      <c r="I27" s="28">
        <v>1</v>
      </c>
      <c r="J27" s="28"/>
      <c r="K27" s="28"/>
      <c r="L27" s="24" t="s">
        <v>571</v>
      </c>
      <c r="M27" s="5" t="s">
        <v>32</v>
      </c>
      <c r="N27" s="20" t="s">
        <v>572</v>
      </c>
      <c r="O27" s="6" t="s">
        <v>573</v>
      </c>
      <c r="P27" s="4" t="s">
        <v>570</v>
      </c>
      <c r="Q27" s="11" t="s">
        <v>306</v>
      </c>
      <c r="R27" s="29" t="s">
        <v>574</v>
      </c>
      <c r="S27" s="17">
        <v>44978</v>
      </c>
      <c r="T27" s="17">
        <v>44981</v>
      </c>
      <c r="U27" s="17">
        <v>45291</v>
      </c>
      <c r="V27" s="26">
        <v>7453000</v>
      </c>
      <c r="W27" s="18">
        <v>0</v>
      </c>
      <c r="X27" s="18">
        <v>0</v>
      </c>
      <c r="Y27" s="18">
        <v>0</v>
      </c>
      <c r="Z27" s="18">
        <v>0</v>
      </c>
      <c r="AA27" s="8">
        <f t="shared" ref="AA27" si="20">V27+W27+X27+Y27+Z27</f>
        <v>7453000</v>
      </c>
      <c r="AB27" s="18">
        <v>0</v>
      </c>
      <c r="AC27" s="8">
        <f t="shared" si="1"/>
        <v>7453000</v>
      </c>
      <c r="AD27" s="19">
        <v>0</v>
      </c>
      <c r="AE27" s="8">
        <f t="shared" ref="AE27" si="21">AC27-AD27</f>
        <v>7453000</v>
      </c>
      <c r="AF27" s="10" t="s">
        <v>85</v>
      </c>
      <c r="AG27" s="9" t="s">
        <v>338</v>
      </c>
      <c r="AH27" s="9" t="s">
        <v>142</v>
      </c>
      <c r="AI27" s="21">
        <v>800066001</v>
      </c>
      <c r="AJ27" s="21">
        <v>3</v>
      </c>
      <c r="AK27" s="21" t="s">
        <v>57</v>
      </c>
      <c r="AL27" s="21">
        <v>7447555</v>
      </c>
      <c r="AM27" s="33" t="s">
        <v>211</v>
      </c>
      <c r="AN27" s="14" t="s">
        <v>29</v>
      </c>
    </row>
    <row r="28" spans="2:40" ht="84.95" customHeight="1">
      <c r="B28" s="7"/>
      <c r="C28" s="7">
        <v>1</v>
      </c>
      <c r="D28" s="3"/>
      <c r="E28" s="7"/>
      <c r="F28" s="7"/>
      <c r="G28" s="28"/>
      <c r="H28" s="28"/>
      <c r="I28" s="28">
        <v>1</v>
      </c>
      <c r="J28" s="28"/>
      <c r="K28" s="28"/>
      <c r="L28" s="24" t="s">
        <v>477</v>
      </c>
      <c r="M28" s="5" t="s">
        <v>35</v>
      </c>
      <c r="N28" s="20" t="s">
        <v>478</v>
      </c>
      <c r="O28" s="6" t="s">
        <v>479</v>
      </c>
      <c r="P28" s="4" t="s">
        <v>480</v>
      </c>
      <c r="Q28" s="11" t="s">
        <v>456</v>
      </c>
      <c r="R28" s="29" t="s">
        <v>481</v>
      </c>
      <c r="S28" s="17">
        <v>44967</v>
      </c>
      <c r="T28" s="17">
        <v>44972</v>
      </c>
      <c r="U28" s="17">
        <v>45289</v>
      </c>
      <c r="V28" s="26">
        <v>52200000</v>
      </c>
      <c r="W28" s="18">
        <v>0</v>
      </c>
      <c r="X28" s="18">
        <v>0</v>
      </c>
      <c r="Y28" s="18">
        <v>0</v>
      </c>
      <c r="Z28" s="18">
        <v>0</v>
      </c>
      <c r="AA28" s="8">
        <f t="shared" ref="AA28" si="22">V28+W28+X28+Y28+Z28</f>
        <v>52200000</v>
      </c>
      <c r="AB28" s="18">
        <v>0</v>
      </c>
      <c r="AC28" s="8">
        <f t="shared" ref="AC28:AC62" si="23">AA28+AB28</f>
        <v>52200000</v>
      </c>
      <c r="AD28" s="19">
        <v>0</v>
      </c>
      <c r="AE28" s="8">
        <f t="shared" ref="AE28" si="24">AC28-AD28</f>
        <v>52200000</v>
      </c>
      <c r="AF28" s="10" t="s">
        <v>85</v>
      </c>
      <c r="AG28" s="9" t="s">
        <v>338</v>
      </c>
      <c r="AH28" s="9" t="s">
        <v>192</v>
      </c>
      <c r="AI28" s="21">
        <v>901034790</v>
      </c>
      <c r="AJ28" s="21">
        <v>9</v>
      </c>
      <c r="AK28" s="21" t="s">
        <v>86</v>
      </c>
      <c r="AL28" s="21">
        <v>3649620</v>
      </c>
      <c r="AM28" s="33" t="s">
        <v>193</v>
      </c>
      <c r="AN28" s="14" t="s">
        <v>29</v>
      </c>
    </row>
    <row r="29" spans="2:40" ht="84.95" customHeight="1">
      <c r="B29" s="7"/>
      <c r="C29" s="7">
        <v>1</v>
      </c>
      <c r="D29" s="3"/>
      <c r="E29" s="7"/>
      <c r="F29" s="7"/>
      <c r="G29" s="28">
        <v>1</v>
      </c>
      <c r="H29" s="28"/>
      <c r="I29" s="28"/>
      <c r="J29" s="28"/>
      <c r="K29" s="28"/>
      <c r="L29" s="24" t="s">
        <v>382</v>
      </c>
      <c r="M29" s="5" t="s">
        <v>35</v>
      </c>
      <c r="N29" s="20" t="s">
        <v>432</v>
      </c>
      <c r="O29" s="6" t="s">
        <v>433</v>
      </c>
      <c r="P29" s="4" t="s">
        <v>434</v>
      </c>
      <c r="Q29" s="11" t="s">
        <v>436</v>
      </c>
      <c r="R29" s="29" t="s">
        <v>435</v>
      </c>
      <c r="S29" s="17">
        <v>44971</v>
      </c>
      <c r="T29" s="17">
        <v>44972</v>
      </c>
      <c r="U29" s="17">
        <v>45275</v>
      </c>
      <c r="V29" s="26">
        <v>7095252352</v>
      </c>
      <c r="W29" s="18">
        <v>0</v>
      </c>
      <c r="X29" s="18">
        <v>0</v>
      </c>
      <c r="Y29" s="18">
        <v>0</v>
      </c>
      <c r="Z29" s="18">
        <v>0</v>
      </c>
      <c r="AA29" s="8">
        <f t="shared" si="8"/>
        <v>7095252352</v>
      </c>
      <c r="AB29" s="18">
        <v>0</v>
      </c>
      <c r="AC29" s="8">
        <f t="shared" si="23"/>
        <v>7095252352</v>
      </c>
      <c r="AD29" s="19">
        <v>0</v>
      </c>
      <c r="AE29" s="8">
        <f t="shared" si="11"/>
        <v>7095252352</v>
      </c>
      <c r="AF29" s="10" t="s">
        <v>262</v>
      </c>
      <c r="AG29" s="9" t="s">
        <v>438</v>
      </c>
      <c r="AH29" s="9" t="s">
        <v>439</v>
      </c>
      <c r="AI29" s="21">
        <v>860002428</v>
      </c>
      <c r="AJ29" s="21">
        <v>8</v>
      </c>
      <c r="AK29" s="21" t="s">
        <v>440</v>
      </c>
      <c r="AL29" s="21">
        <v>3190830</v>
      </c>
      <c r="AM29" s="33" t="s">
        <v>66</v>
      </c>
      <c r="AN29" s="14" t="s">
        <v>38</v>
      </c>
    </row>
    <row r="30" spans="2:40" ht="84.95" customHeight="1">
      <c r="B30" s="7"/>
      <c r="C30" s="7">
        <v>1</v>
      </c>
      <c r="D30" s="3"/>
      <c r="E30" s="7"/>
      <c r="F30" s="7"/>
      <c r="G30" s="28">
        <v>1</v>
      </c>
      <c r="H30" s="28"/>
      <c r="I30" s="28"/>
      <c r="J30" s="28"/>
      <c r="K30" s="28"/>
      <c r="L30" s="24" t="s">
        <v>364</v>
      </c>
      <c r="M30" s="5" t="s">
        <v>35</v>
      </c>
      <c r="N30" s="20" t="s">
        <v>508</v>
      </c>
      <c r="O30" s="6" t="s">
        <v>509</v>
      </c>
      <c r="P30" s="4" t="s">
        <v>507</v>
      </c>
      <c r="Q30" s="11" t="s">
        <v>316</v>
      </c>
      <c r="R30" s="29" t="s">
        <v>510</v>
      </c>
      <c r="S30" s="17">
        <v>44970</v>
      </c>
      <c r="T30" s="17">
        <v>44979</v>
      </c>
      <c r="U30" s="17">
        <v>45275</v>
      </c>
      <c r="V30" s="26">
        <v>3000610991</v>
      </c>
      <c r="W30" s="18">
        <v>0</v>
      </c>
      <c r="X30" s="18">
        <v>0</v>
      </c>
      <c r="Y30" s="18">
        <v>0</v>
      </c>
      <c r="Z30" s="18">
        <v>0</v>
      </c>
      <c r="AA30" s="8">
        <f t="shared" ref="AA30" si="25">V30+W30+X30+Y30+Z30</f>
        <v>3000610991</v>
      </c>
      <c r="AB30" s="18">
        <v>0</v>
      </c>
      <c r="AC30" s="8">
        <f t="shared" si="23"/>
        <v>3000610991</v>
      </c>
      <c r="AD30" s="19">
        <v>0</v>
      </c>
      <c r="AE30" s="8">
        <f t="shared" ref="AE30" si="26">AC30-AD30</f>
        <v>3000610991</v>
      </c>
      <c r="AF30" s="10" t="s">
        <v>262</v>
      </c>
      <c r="AG30" s="9" t="s">
        <v>338</v>
      </c>
      <c r="AH30" s="9" t="s">
        <v>102</v>
      </c>
      <c r="AI30" s="21">
        <v>860003216</v>
      </c>
      <c r="AJ30" s="21">
        <v>8</v>
      </c>
      <c r="AK30" s="21" t="s">
        <v>206</v>
      </c>
      <c r="AL30" s="21">
        <v>4178860</v>
      </c>
      <c r="AM30" s="33" t="s">
        <v>91</v>
      </c>
      <c r="AN30" s="14" t="s">
        <v>29</v>
      </c>
    </row>
    <row r="31" spans="2:40" ht="84.95" customHeight="1">
      <c r="B31" s="7"/>
      <c r="C31" s="7"/>
      <c r="D31" s="3">
        <v>1</v>
      </c>
      <c r="E31" s="7"/>
      <c r="F31" s="7"/>
      <c r="G31" s="28">
        <v>1</v>
      </c>
      <c r="H31" s="28"/>
      <c r="I31" s="28"/>
      <c r="J31" s="28"/>
      <c r="K31" s="28"/>
      <c r="L31" s="24" t="s">
        <v>362</v>
      </c>
      <c r="M31" s="5" t="s">
        <v>96</v>
      </c>
      <c r="N31" s="20" t="s">
        <v>484</v>
      </c>
      <c r="O31" s="6" t="s">
        <v>485</v>
      </c>
      <c r="P31" s="4" t="s">
        <v>483</v>
      </c>
      <c r="Q31" s="11" t="s">
        <v>297</v>
      </c>
      <c r="R31" s="29" t="s">
        <v>486</v>
      </c>
      <c r="S31" s="17">
        <v>44971</v>
      </c>
      <c r="T31" s="17">
        <v>44977</v>
      </c>
      <c r="U31" s="17">
        <v>45260</v>
      </c>
      <c r="V31" s="26">
        <v>12000000</v>
      </c>
      <c r="W31" s="18">
        <v>0</v>
      </c>
      <c r="X31" s="18">
        <v>0</v>
      </c>
      <c r="Y31" s="18">
        <v>0</v>
      </c>
      <c r="Z31" s="18">
        <v>0</v>
      </c>
      <c r="AA31" s="8">
        <f t="shared" si="8"/>
        <v>12000000</v>
      </c>
      <c r="AB31" s="18">
        <v>0</v>
      </c>
      <c r="AC31" s="8">
        <f t="shared" si="23"/>
        <v>12000000</v>
      </c>
      <c r="AD31" s="19">
        <v>0</v>
      </c>
      <c r="AE31" s="8">
        <f t="shared" si="11"/>
        <v>12000000</v>
      </c>
      <c r="AF31" s="10" t="s">
        <v>179</v>
      </c>
      <c r="AG31" s="9" t="s">
        <v>338</v>
      </c>
      <c r="AH31" s="9" t="s">
        <v>89</v>
      </c>
      <c r="AI31" s="21">
        <v>830005860</v>
      </c>
      <c r="AJ31" s="21">
        <v>1</v>
      </c>
      <c r="AK31" s="21" t="s">
        <v>90</v>
      </c>
      <c r="AL31" s="21">
        <v>6184188</v>
      </c>
      <c r="AM31" s="33" t="s">
        <v>126</v>
      </c>
      <c r="AN31" s="14" t="s">
        <v>29</v>
      </c>
    </row>
    <row r="32" spans="2:40" ht="84.95" customHeight="1">
      <c r="B32" s="7"/>
      <c r="C32" s="7">
        <v>1</v>
      </c>
      <c r="D32" s="3"/>
      <c r="E32" s="7"/>
      <c r="F32" s="7"/>
      <c r="G32" s="28"/>
      <c r="H32" s="28"/>
      <c r="I32" s="28">
        <v>1</v>
      </c>
      <c r="J32" s="28"/>
      <c r="K32" s="28"/>
      <c r="L32" s="24" t="s">
        <v>619</v>
      </c>
      <c r="M32" s="5" t="s">
        <v>620</v>
      </c>
      <c r="N32" s="20" t="s">
        <v>621</v>
      </c>
      <c r="O32" s="6" t="s">
        <v>622</v>
      </c>
      <c r="P32" s="4" t="s">
        <v>618</v>
      </c>
      <c r="Q32" s="11" t="s">
        <v>623</v>
      </c>
      <c r="R32" s="29" t="s">
        <v>624</v>
      </c>
      <c r="S32" s="17">
        <v>44972</v>
      </c>
      <c r="T32" s="17">
        <v>44985</v>
      </c>
      <c r="U32" s="17">
        <v>45260</v>
      </c>
      <c r="V32" s="26">
        <v>36000000</v>
      </c>
      <c r="W32" s="18">
        <v>0</v>
      </c>
      <c r="X32" s="18">
        <v>0</v>
      </c>
      <c r="Y32" s="18">
        <v>0</v>
      </c>
      <c r="Z32" s="18">
        <v>0</v>
      </c>
      <c r="AA32" s="8">
        <f t="shared" si="8"/>
        <v>36000000</v>
      </c>
      <c r="AB32" s="18">
        <v>0</v>
      </c>
      <c r="AC32" s="8">
        <f t="shared" si="23"/>
        <v>36000000</v>
      </c>
      <c r="AD32" s="19">
        <v>0</v>
      </c>
      <c r="AE32" s="8">
        <f t="shared" si="11"/>
        <v>36000000</v>
      </c>
      <c r="AF32" s="10" t="s">
        <v>262</v>
      </c>
      <c r="AG32" s="9" t="s">
        <v>338</v>
      </c>
      <c r="AH32" s="9" t="s">
        <v>625</v>
      </c>
      <c r="AI32" s="21">
        <v>900101635</v>
      </c>
      <c r="AJ32" s="21">
        <v>5</v>
      </c>
      <c r="AK32" s="21" t="s">
        <v>626</v>
      </c>
      <c r="AL32" s="21">
        <v>2555182</v>
      </c>
      <c r="AM32" s="33" t="s">
        <v>627</v>
      </c>
      <c r="AN32" s="14" t="s">
        <v>29</v>
      </c>
    </row>
    <row r="33" spans="2:40" ht="84.95" customHeight="1">
      <c r="B33" s="7"/>
      <c r="C33" s="7"/>
      <c r="D33" s="3">
        <v>1</v>
      </c>
      <c r="E33" s="7"/>
      <c r="F33" s="7"/>
      <c r="G33" s="28"/>
      <c r="H33" s="28"/>
      <c r="I33" s="28">
        <v>1</v>
      </c>
      <c r="J33" s="28"/>
      <c r="K33" s="28"/>
      <c r="L33" s="24" t="s">
        <v>527</v>
      </c>
      <c r="M33" s="5" t="s">
        <v>412</v>
      </c>
      <c r="N33" s="20" t="s">
        <v>528</v>
      </c>
      <c r="O33" s="6" t="s">
        <v>529</v>
      </c>
      <c r="P33" s="4" t="s">
        <v>526</v>
      </c>
      <c r="Q33" s="11" t="s">
        <v>225</v>
      </c>
      <c r="R33" s="29" t="s">
        <v>226</v>
      </c>
      <c r="S33" s="17">
        <v>44977</v>
      </c>
      <c r="T33" s="17">
        <v>44978</v>
      </c>
      <c r="U33" s="17">
        <v>45275</v>
      </c>
      <c r="V33" s="26">
        <v>52200000</v>
      </c>
      <c r="W33" s="18">
        <v>0</v>
      </c>
      <c r="X33" s="18">
        <v>0</v>
      </c>
      <c r="Y33" s="18">
        <v>0</v>
      </c>
      <c r="Z33" s="18">
        <v>0</v>
      </c>
      <c r="AA33" s="8">
        <f t="shared" ref="AA33:AA35" si="27">V33+W33+X33+Y33+Z33</f>
        <v>52200000</v>
      </c>
      <c r="AB33" s="18">
        <v>0</v>
      </c>
      <c r="AC33" s="8">
        <f t="shared" si="23"/>
        <v>52200000</v>
      </c>
      <c r="AD33" s="19">
        <v>0</v>
      </c>
      <c r="AE33" s="8">
        <f t="shared" ref="AE33:AE35" si="28">AC33-AD33</f>
        <v>52200000</v>
      </c>
      <c r="AF33" s="10" t="s">
        <v>41</v>
      </c>
      <c r="AG33" s="9" t="s">
        <v>338</v>
      </c>
      <c r="AH33" s="9" t="s">
        <v>227</v>
      </c>
      <c r="AI33" s="21">
        <v>900565894</v>
      </c>
      <c r="AJ33" s="21">
        <v>7</v>
      </c>
      <c r="AK33" s="21" t="s">
        <v>530</v>
      </c>
      <c r="AL33" s="21">
        <v>5143992</v>
      </c>
      <c r="AM33" s="33" t="s">
        <v>228</v>
      </c>
      <c r="AN33" s="14" t="s">
        <v>38</v>
      </c>
    </row>
    <row r="34" spans="2:40" ht="84.95" customHeight="1">
      <c r="B34" s="7">
        <v>1</v>
      </c>
      <c r="C34" s="7"/>
      <c r="D34" s="3"/>
      <c r="E34" s="7"/>
      <c r="F34" s="7"/>
      <c r="G34" s="28"/>
      <c r="H34" s="28"/>
      <c r="I34" s="28">
        <v>1</v>
      </c>
      <c r="J34" s="28"/>
      <c r="K34" s="28"/>
      <c r="L34" s="24" t="s">
        <v>937</v>
      </c>
      <c r="M34" s="5" t="s">
        <v>36</v>
      </c>
      <c r="N34" s="20" t="s">
        <v>938</v>
      </c>
      <c r="O34" s="6" t="s">
        <v>939</v>
      </c>
      <c r="P34" s="4" t="s">
        <v>936</v>
      </c>
      <c r="Q34" s="11" t="s">
        <v>197</v>
      </c>
      <c r="R34" s="29" t="s">
        <v>940</v>
      </c>
      <c r="S34" s="17">
        <v>44977</v>
      </c>
      <c r="T34" s="17">
        <v>45012</v>
      </c>
      <c r="U34" s="17">
        <v>45275</v>
      </c>
      <c r="V34" s="26">
        <v>52200000</v>
      </c>
      <c r="W34" s="18">
        <v>0</v>
      </c>
      <c r="X34" s="18">
        <v>0</v>
      </c>
      <c r="Y34" s="18">
        <v>0</v>
      </c>
      <c r="Z34" s="18">
        <v>0</v>
      </c>
      <c r="AA34" s="8">
        <f t="shared" ref="AA34" si="29">V34+W34+X34+Y34+Z34</f>
        <v>52200000</v>
      </c>
      <c r="AB34" s="18">
        <v>0</v>
      </c>
      <c r="AC34" s="8">
        <f t="shared" ref="AC34" si="30">AA34+AB34</f>
        <v>52200000</v>
      </c>
      <c r="AD34" s="19">
        <v>0</v>
      </c>
      <c r="AE34" s="8">
        <f t="shared" ref="AE34" si="31">AC34-AD34</f>
        <v>52200000</v>
      </c>
      <c r="AF34" s="10" t="s">
        <v>114</v>
      </c>
      <c r="AG34" s="9" t="s">
        <v>338</v>
      </c>
      <c r="AH34" s="9" t="s">
        <v>198</v>
      </c>
      <c r="AI34" s="21">
        <v>860013874</v>
      </c>
      <c r="AJ34" s="21">
        <v>7</v>
      </c>
      <c r="AK34" s="21" t="s">
        <v>941</v>
      </c>
      <c r="AL34" s="21">
        <v>3534000</v>
      </c>
      <c r="AM34" s="33" t="s">
        <v>199</v>
      </c>
      <c r="AN34" s="14" t="s">
        <v>29</v>
      </c>
    </row>
    <row r="35" spans="2:40" ht="84.95" customHeight="1">
      <c r="B35" s="7">
        <v>1</v>
      </c>
      <c r="C35" s="7"/>
      <c r="D35" s="3"/>
      <c r="E35" s="7"/>
      <c r="F35" s="7"/>
      <c r="G35" s="28"/>
      <c r="H35" s="28"/>
      <c r="I35" s="28">
        <v>1</v>
      </c>
      <c r="J35" s="28"/>
      <c r="K35" s="28"/>
      <c r="L35" s="24" t="s">
        <v>690</v>
      </c>
      <c r="M35" s="5" t="s">
        <v>161</v>
      </c>
      <c r="N35" s="20" t="s">
        <v>691</v>
      </c>
      <c r="O35" s="6" t="s">
        <v>692</v>
      </c>
      <c r="P35" s="4" t="s">
        <v>689</v>
      </c>
      <c r="Q35" s="11" t="s">
        <v>694</v>
      </c>
      <c r="R35" s="29" t="s">
        <v>693</v>
      </c>
      <c r="S35" s="17">
        <v>44973</v>
      </c>
      <c r="T35" s="17">
        <v>44993</v>
      </c>
      <c r="U35" s="17">
        <v>45230</v>
      </c>
      <c r="V35" s="26">
        <v>8400000</v>
      </c>
      <c r="W35" s="18">
        <v>0</v>
      </c>
      <c r="X35" s="18">
        <v>0</v>
      </c>
      <c r="Y35" s="18">
        <v>0</v>
      </c>
      <c r="Z35" s="18">
        <v>0</v>
      </c>
      <c r="AA35" s="8">
        <f t="shared" si="27"/>
        <v>8400000</v>
      </c>
      <c r="AB35" s="18">
        <v>0</v>
      </c>
      <c r="AC35" s="8">
        <f t="shared" ref="AC35" si="32">AA35+AB35</f>
        <v>8400000</v>
      </c>
      <c r="AD35" s="19">
        <v>0</v>
      </c>
      <c r="AE35" s="8">
        <f t="shared" si="28"/>
        <v>8400000</v>
      </c>
      <c r="AF35" s="10" t="s">
        <v>695</v>
      </c>
      <c r="AG35" s="9" t="s">
        <v>338</v>
      </c>
      <c r="AH35" s="9" t="s">
        <v>696</v>
      </c>
      <c r="AI35" s="21">
        <v>900695756</v>
      </c>
      <c r="AJ35" s="21">
        <v>6</v>
      </c>
      <c r="AK35" s="21" t="s">
        <v>697</v>
      </c>
      <c r="AL35" s="21">
        <v>5270293</v>
      </c>
      <c r="AM35" s="33" t="s">
        <v>698</v>
      </c>
      <c r="AN35" s="14" t="s">
        <v>29</v>
      </c>
    </row>
    <row r="36" spans="2:40" ht="84.95" customHeight="1">
      <c r="B36" s="7">
        <v>1</v>
      </c>
      <c r="C36" s="7"/>
      <c r="D36" s="3"/>
      <c r="E36" s="7"/>
      <c r="F36" s="7"/>
      <c r="G36" s="28"/>
      <c r="H36" s="28"/>
      <c r="I36" s="28"/>
      <c r="J36" s="28">
        <v>1</v>
      </c>
      <c r="K36" s="28"/>
      <c r="L36" s="24" t="s">
        <v>515</v>
      </c>
      <c r="M36" s="5" t="s">
        <v>35</v>
      </c>
      <c r="N36" s="20" t="s">
        <v>516</v>
      </c>
      <c r="O36" s="6" t="s">
        <v>517</v>
      </c>
      <c r="P36" s="4" t="s">
        <v>514</v>
      </c>
      <c r="Q36" s="11" t="s">
        <v>309</v>
      </c>
      <c r="R36" s="29" t="s">
        <v>518</v>
      </c>
      <c r="S36" s="17">
        <v>44972</v>
      </c>
      <c r="T36" s="17">
        <v>44978</v>
      </c>
      <c r="U36" s="17">
        <v>45260</v>
      </c>
      <c r="V36" s="26">
        <v>252000000</v>
      </c>
      <c r="W36" s="18">
        <v>0</v>
      </c>
      <c r="X36" s="18">
        <v>0</v>
      </c>
      <c r="Y36" s="18">
        <v>0</v>
      </c>
      <c r="Z36" s="18">
        <v>0</v>
      </c>
      <c r="AA36" s="8">
        <f t="shared" ref="AA36:AA37" si="33">V36+W36+X36+Y36+Z36</f>
        <v>252000000</v>
      </c>
      <c r="AB36" s="18">
        <v>0</v>
      </c>
      <c r="AC36" s="8">
        <f t="shared" si="23"/>
        <v>252000000</v>
      </c>
      <c r="AD36" s="19">
        <v>0</v>
      </c>
      <c r="AE36" s="8">
        <f t="shared" ref="AE36:AE37" si="34">AC36-AD36</f>
        <v>252000000</v>
      </c>
      <c r="AF36" s="10" t="s">
        <v>363</v>
      </c>
      <c r="AG36" s="9" t="s">
        <v>338</v>
      </c>
      <c r="AH36" s="9" t="s">
        <v>310</v>
      </c>
      <c r="AI36" s="21">
        <v>900126531</v>
      </c>
      <c r="AJ36" s="21">
        <v>8</v>
      </c>
      <c r="AK36" s="21" t="s">
        <v>311</v>
      </c>
      <c r="AL36" s="21">
        <v>7045641</v>
      </c>
      <c r="AM36" s="33" t="s">
        <v>312</v>
      </c>
      <c r="AN36" s="14" t="s">
        <v>29</v>
      </c>
    </row>
    <row r="37" spans="2:40" ht="84.95" customHeight="1">
      <c r="B37" s="7"/>
      <c r="C37" s="7">
        <v>1</v>
      </c>
      <c r="D37" s="3"/>
      <c r="E37" s="7"/>
      <c r="F37" s="7"/>
      <c r="G37" s="28"/>
      <c r="H37" s="28"/>
      <c r="I37" s="28">
        <v>1</v>
      </c>
      <c r="J37" s="28"/>
      <c r="K37" s="28"/>
      <c r="L37" s="24" t="s">
        <v>532</v>
      </c>
      <c r="M37" s="5" t="s">
        <v>35</v>
      </c>
      <c r="N37" s="20" t="s">
        <v>534</v>
      </c>
      <c r="O37" s="6" t="s">
        <v>533</v>
      </c>
      <c r="P37" s="4" t="s">
        <v>531</v>
      </c>
      <c r="Q37" s="11" t="s">
        <v>174</v>
      </c>
      <c r="R37" s="29" t="s">
        <v>535</v>
      </c>
      <c r="S37" s="17">
        <v>44970</v>
      </c>
      <c r="T37" s="17">
        <v>44978</v>
      </c>
      <c r="U37" s="17">
        <v>45275</v>
      </c>
      <c r="V37" s="26">
        <v>43828000</v>
      </c>
      <c r="W37" s="18">
        <v>0</v>
      </c>
      <c r="X37" s="18">
        <v>0</v>
      </c>
      <c r="Y37" s="18">
        <v>0</v>
      </c>
      <c r="Z37" s="18">
        <v>0</v>
      </c>
      <c r="AA37" s="8">
        <f t="shared" si="33"/>
        <v>43828000</v>
      </c>
      <c r="AB37" s="18">
        <v>0</v>
      </c>
      <c r="AC37" s="8">
        <f t="shared" si="23"/>
        <v>43828000</v>
      </c>
      <c r="AD37" s="19">
        <v>0</v>
      </c>
      <c r="AE37" s="8">
        <f t="shared" si="34"/>
        <v>43828000</v>
      </c>
      <c r="AF37" s="10" t="s">
        <v>262</v>
      </c>
      <c r="AG37" s="9" t="s">
        <v>338</v>
      </c>
      <c r="AH37" s="9" t="s">
        <v>55</v>
      </c>
      <c r="AI37" s="21">
        <v>830004892</v>
      </c>
      <c r="AJ37" s="21">
        <v>2</v>
      </c>
      <c r="AK37" s="21" t="s">
        <v>171</v>
      </c>
      <c r="AL37" s="21">
        <v>7568787</v>
      </c>
      <c r="AM37" s="33" t="s">
        <v>56</v>
      </c>
      <c r="AN37" s="14" t="s">
        <v>29</v>
      </c>
    </row>
    <row r="38" spans="2:40" ht="84.95" customHeight="1">
      <c r="B38" s="7"/>
      <c r="C38" s="7">
        <v>1</v>
      </c>
      <c r="D38" s="3"/>
      <c r="E38" s="7"/>
      <c r="F38" s="7"/>
      <c r="G38" s="28">
        <v>1</v>
      </c>
      <c r="H38" s="28"/>
      <c r="I38" s="28"/>
      <c r="J38" s="28"/>
      <c r="K38" s="28"/>
      <c r="L38" s="24" t="s">
        <v>553</v>
      </c>
      <c r="M38" s="5" t="s">
        <v>35</v>
      </c>
      <c r="N38" s="20" t="s">
        <v>629</v>
      </c>
      <c r="O38" s="6" t="s">
        <v>630</v>
      </c>
      <c r="P38" s="4" t="s">
        <v>628</v>
      </c>
      <c r="Q38" s="11" t="s">
        <v>632</v>
      </c>
      <c r="R38" s="29" t="s">
        <v>631</v>
      </c>
      <c r="S38" s="17">
        <v>44980</v>
      </c>
      <c r="T38" s="17">
        <v>44985</v>
      </c>
      <c r="U38" s="17">
        <v>45275</v>
      </c>
      <c r="V38" s="26">
        <v>61793760</v>
      </c>
      <c r="W38" s="18">
        <v>0</v>
      </c>
      <c r="X38" s="18">
        <v>0</v>
      </c>
      <c r="Y38" s="18">
        <v>0</v>
      </c>
      <c r="Z38" s="18">
        <v>0</v>
      </c>
      <c r="AA38" s="8">
        <f t="shared" ref="AA38" si="35">V38+W38+X38+Y38+Z38</f>
        <v>61793760</v>
      </c>
      <c r="AB38" s="18">
        <v>0</v>
      </c>
      <c r="AC38" s="8">
        <f t="shared" si="23"/>
        <v>61793760</v>
      </c>
      <c r="AD38" s="19">
        <v>0</v>
      </c>
      <c r="AE38" s="8">
        <f t="shared" ref="AE38" si="36">AC38-AD38</f>
        <v>61793760</v>
      </c>
      <c r="AF38" s="10" t="s">
        <v>262</v>
      </c>
      <c r="AG38" s="9" t="s">
        <v>338</v>
      </c>
      <c r="AH38" s="9" t="s">
        <v>633</v>
      </c>
      <c r="AI38" s="21">
        <v>800250382</v>
      </c>
      <c r="AJ38" s="21">
        <v>2</v>
      </c>
      <c r="AK38" s="21" t="s">
        <v>634</v>
      </c>
      <c r="AL38" s="21">
        <v>7447300</v>
      </c>
      <c r="AM38" s="33" t="s">
        <v>185</v>
      </c>
      <c r="AN38" s="14" t="s">
        <v>29</v>
      </c>
    </row>
    <row r="39" spans="2:40" ht="84.95" customHeight="1">
      <c r="B39" s="7"/>
      <c r="C39" s="7">
        <v>1</v>
      </c>
      <c r="D39" s="3"/>
      <c r="E39" s="7"/>
      <c r="F39" s="7"/>
      <c r="G39" s="28">
        <v>1</v>
      </c>
      <c r="H39" s="28"/>
      <c r="I39" s="28"/>
      <c r="J39" s="28"/>
      <c r="K39" s="28"/>
      <c r="L39" s="24" t="s">
        <v>520</v>
      </c>
      <c r="M39" s="5" t="s">
        <v>35</v>
      </c>
      <c r="N39" s="20" t="s">
        <v>522</v>
      </c>
      <c r="O39" s="6" t="s">
        <v>521</v>
      </c>
      <c r="P39" s="4" t="s">
        <v>519</v>
      </c>
      <c r="Q39" s="11" t="s">
        <v>524</v>
      </c>
      <c r="R39" s="29" t="s">
        <v>523</v>
      </c>
      <c r="S39" s="17">
        <v>44974</v>
      </c>
      <c r="T39" s="17">
        <v>44979</v>
      </c>
      <c r="U39" s="17">
        <v>45291</v>
      </c>
      <c r="V39" s="26">
        <v>5078523800</v>
      </c>
      <c r="W39" s="18">
        <v>0</v>
      </c>
      <c r="X39" s="18">
        <v>0</v>
      </c>
      <c r="Y39" s="18">
        <v>0</v>
      </c>
      <c r="Z39" s="18">
        <v>0</v>
      </c>
      <c r="AA39" s="8">
        <f t="shared" ref="AA39" si="37">V39+W39+X39+Y39+Z39</f>
        <v>5078523800</v>
      </c>
      <c r="AB39" s="18">
        <v>0</v>
      </c>
      <c r="AC39" s="8">
        <f t="shared" si="23"/>
        <v>5078523800</v>
      </c>
      <c r="AD39" s="19">
        <v>0</v>
      </c>
      <c r="AE39" s="8">
        <f t="shared" ref="AE39" si="38">AC39-AD39</f>
        <v>5078523800</v>
      </c>
      <c r="AF39" s="10" t="s">
        <v>262</v>
      </c>
      <c r="AG39" s="9" t="s">
        <v>438</v>
      </c>
      <c r="AH39" s="9" t="s">
        <v>205</v>
      </c>
      <c r="AI39" s="21">
        <v>860002392</v>
      </c>
      <c r="AJ39" s="21">
        <v>1</v>
      </c>
      <c r="AK39" s="21" t="s">
        <v>525</v>
      </c>
      <c r="AL39" s="21">
        <v>5924400</v>
      </c>
      <c r="AM39" s="33" t="s">
        <v>107</v>
      </c>
      <c r="AN39" s="14" t="s">
        <v>29</v>
      </c>
    </row>
    <row r="40" spans="2:40" ht="84.95" customHeight="1">
      <c r="B40" s="7"/>
      <c r="C40" s="7">
        <v>1</v>
      </c>
      <c r="D40" s="3"/>
      <c r="E40" s="7"/>
      <c r="F40" s="7"/>
      <c r="G40" s="28"/>
      <c r="H40" s="28"/>
      <c r="I40" s="28"/>
      <c r="J40" s="28">
        <v>1</v>
      </c>
      <c r="K40" s="28"/>
      <c r="L40" s="24" t="s">
        <v>395</v>
      </c>
      <c r="M40" s="5" t="s">
        <v>35</v>
      </c>
      <c r="N40" s="20" t="s">
        <v>500</v>
      </c>
      <c r="O40" s="6" t="s">
        <v>499</v>
      </c>
      <c r="P40" s="4" t="s">
        <v>501</v>
      </c>
      <c r="Q40" s="11" t="s">
        <v>503</v>
      </c>
      <c r="R40" s="29" t="s">
        <v>502</v>
      </c>
      <c r="S40" s="17">
        <v>44977</v>
      </c>
      <c r="T40" s="17">
        <v>44978</v>
      </c>
      <c r="U40" s="17">
        <v>45245</v>
      </c>
      <c r="V40" s="26">
        <v>239550276</v>
      </c>
      <c r="W40" s="18">
        <v>0</v>
      </c>
      <c r="X40" s="18">
        <v>0</v>
      </c>
      <c r="Y40" s="18">
        <v>0</v>
      </c>
      <c r="Z40" s="18">
        <v>0</v>
      </c>
      <c r="AA40" s="8">
        <f t="shared" ref="AA40:AA41" si="39">V40+W40+X40+Y40+Z40</f>
        <v>239550276</v>
      </c>
      <c r="AB40" s="18">
        <v>0</v>
      </c>
      <c r="AC40" s="8">
        <f t="shared" si="23"/>
        <v>239550276</v>
      </c>
      <c r="AD40" s="19">
        <v>0</v>
      </c>
      <c r="AE40" s="8">
        <f t="shared" ref="AE40:AE41" si="40">AC40-AD40</f>
        <v>239550276</v>
      </c>
      <c r="AF40" s="10" t="s">
        <v>262</v>
      </c>
      <c r="AG40" s="9" t="s">
        <v>338</v>
      </c>
      <c r="AH40" s="9" t="s">
        <v>504</v>
      </c>
      <c r="AI40" s="21">
        <v>830501223</v>
      </c>
      <c r="AJ40" s="21">
        <v>7</v>
      </c>
      <c r="AK40" s="21" t="s">
        <v>505</v>
      </c>
      <c r="AL40" s="21">
        <v>3158701</v>
      </c>
      <c r="AM40" s="33" t="s">
        <v>506</v>
      </c>
      <c r="AN40" s="14" t="s">
        <v>38</v>
      </c>
    </row>
    <row r="41" spans="2:40" ht="84.95" customHeight="1">
      <c r="B41" s="7"/>
      <c r="C41" s="7">
        <v>1</v>
      </c>
      <c r="D41" s="3"/>
      <c r="E41" s="7"/>
      <c r="F41" s="7"/>
      <c r="G41" s="28"/>
      <c r="H41" s="28"/>
      <c r="I41" s="28"/>
      <c r="J41" s="28">
        <v>1</v>
      </c>
      <c r="K41" s="28"/>
      <c r="L41" s="24" t="s">
        <v>395</v>
      </c>
      <c r="M41" s="5" t="s">
        <v>35</v>
      </c>
      <c r="N41" s="20" t="s">
        <v>500</v>
      </c>
      <c r="O41" s="6" t="s">
        <v>499</v>
      </c>
      <c r="P41" s="4" t="s">
        <v>699</v>
      </c>
      <c r="Q41" s="11" t="s">
        <v>700</v>
      </c>
      <c r="R41" s="29" t="s">
        <v>701</v>
      </c>
      <c r="S41" s="17">
        <v>44979</v>
      </c>
      <c r="T41" s="17">
        <v>44993</v>
      </c>
      <c r="U41" s="17">
        <v>45245</v>
      </c>
      <c r="V41" s="26">
        <v>273558902</v>
      </c>
      <c r="W41" s="18">
        <v>0</v>
      </c>
      <c r="X41" s="18">
        <v>0</v>
      </c>
      <c r="Y41" s="18">
        <v>0</v>
      </c>
      <c r="Z41" s="18">
        <v>0</v>
      </c>
      <c r="AA41" s="8">
        <f t="shared" si="39"/>
        <v>273558902</v>
      </c>
      <c r="AB41" s="18">
        <v>0</v>
      </c>
      <c r="AC41" s="8">
        <f t="shared" ref="AC41" si="41">AA41+AB41</f>
        <v>273558902</v>
      </c>
      <c r="AD41" s="19">
        <v>0</v>
      </c>
      <c r="AE41" s="8">
        <f t="shared" si="40"/>
        <v>273558902</v>
      </c>
      <c r="AF41" s="10" t="s">
        <v>262</v>
      </c>
      <c r="AG41" s="9" t="s">
        <v>438</v>
      </c>
      <c r="AH41" s="9" t="s">
        <v>212</v>
      </c>
      <c r="AI41" s="21">
        <v>900124455</v>
      </c>
      <c r="AJ41" s="21">
        <v>5</v>
      </c>
      <c r="AK41" s="21" t="s">
        <v>702</v>
      </c>
      <c r="AL41" s="21">
        <v>6057373</v>
      </c>
      <c r="AM41" s="33" t="s">
        <v>703</v>
      </c>
      <c r="AN41" s="14" t="s">
        <v>29</v>
      </c>
    </row>
    <row r="42" spans="2:40" ht="84.95" customHeight="1">
      <c r="B42" s="7"/>
      <c r="C42" s="7">
        <v>1</v>
      </c>
      <c r="D42" s="3"/>
      <c r="E42" s="7"/>
      <c r="F42" s="7"/>
      <c r="G42" s="28"/>
      <c r="H42" s="28"/>
      <c r="I42" s="28"/>
      <c r="J42" s="28">
        <v>1</v>
      </c>
      <c r="K42" s="28"/>
      <c r="L42" s="24" t="s">
        <v>395</v>
      </c>
      <c r="M42" s="5" t="s">
        <v>35</v>
      </c>
      <c r="N42" s="20" t="s">
        <v>500</v>
      </c>
      <c r="O42" s="6" t="s">
        <v>499</v>
      </c>
      <c r="P42" s="4" t="s">
        <v>615</v>
      </c>
      <c r="Q42" s="11" t="s">
        <v>42</v>
      </c>
      <c r="R42" s="29" t="s">
        <v>616</v>
      </c>
      <c r="S42" s="17">
        <v>44974</v>
      </c>
      <c r="T42" s="17">
        <v>44985</v>
      </c>
      <c r="U42" s="17">
        <v>45245</v>
      </c>
      <c r="V42" s="26">
        <v>112166675</v>
      </c>
      <c r="W42" s="18">
        <v>0</v>
      </c>
      <c r="X42" s="18">
        <v>0</v>
      </c>
      <c r="Y42" s="18">
        <v>0</v>
      </c>
      <c r="Z42" s="18">
        <v>0</v>
      </c>
      <c r="AA42" s="8">
        <f t="shared" ref="AA42:AA43" si="42">V42+W42+X42+Y42+Z42</f>
        <v>112166675</v>
      </c>
      <c r="AB42" s="18">
        <v>0</v>
      </c>
      <c r="AC42" s="8">
        <f t="shared" si="23"/>
        <v>112166675</v>
      </c>
      <c r="AD42" s="19">
        <v>0</v>
      </c>
      <c r="AE42" s="8">
        <f t="shared" ref="AE42:AE43" si="43">AC42-AD42</f>
        <v>112166675</v>
      </c>
      <c r="AF42" s="10" t="s">
        <v>262</v>
      </c>
      <c r="AG42" s="9" t="s">
        <v>338</v>
      </c>
      <c r="AH42" s="9" t="s">
        <v>178</v>
      </c>
      <c r="AI42" s="21">
        <v>802000335</v>
      </c>
      <c r="AJ42" s="21">
        <v>1</v>
      </c>
      <c r="AK42" s="21" t="s">
        <v>617</v>
      </c>
      <c r="AL42" s="21">
        <v>3176415756</v>
      </c>
      <c r="AM42" s="33" t="s">
        <v>307</v>
      </c>
      <c r="AN42" s="14" t="s">
        <v>39</v>
      </c>
    </row>
    <row r="43" spans="2:40" ht="84.95" customHeight="1">
      <c r="B43" s="7"/>
      <c r="C43" s="7">
        <v>1</v>
      </c>
      <c r="D43" s="3"/>
      <c r="E43" s="7"/>
      <c r="F43" s="7"/>
      <c r="G43" s="28"/>
      <c r="H43" s="28"/>
      <c r="I43" s="28"/>
      <c r="J43" s="28">
        <v>1</v>
      </c>
      <c r="K43" s="28"/>
      <c r="L43" s="24" t="s">
        <v>395</v>
      </c>
      <c r="M43" s="5" t="s">
        <v>35</v>
      </c>
      <c r="N43" s="20" t="s">
        <v>500</v>
      </c>
      <c r="O43" s="6" t="s">
        <v>499</v>
      </c>
      <c r="P43" s="4" t="s">
        <v>734</v>
      </c>
      <c r="Q43" s="11" t="s">
        <v>294</v>
      </c>
      <c r="R43" s="29" t="s">
        <v>735</v>
      </c>
      <c r="S43" s="17">
        <v>44977</v>
      </c>
      <c r="T43" s="17">
        <v>44998</v>
      </c>
      <c r="U43" s="17">
        <v>45245</v>
      </c>
      <c r="V43" s="26">
        <v>373785770</v>
      </c>
      <c r="W43" s="18">
        <v>0</v>
      </c>
      <c r="X43" s="18">
        <v>0</v>
      </c>
      <c r="Y43" s="18">
        <v>0</v>
      </c>
      <c r="Z43" s="18">
        <v>0</v>
      </c>
      <c r="AA43" s="8">
        <f t="shared" si="42"/>
        <v>373785770</v>
      </c>
      <c r="AB43" s="18">
        <v>0</v>
      </c>
      <c r="AC43" s="8">
        <f t="shared" ref="AC43" si="44">AA43+AB43</f>
        <v>373785770</v>
      </c>
      <c r="AD43" s="19">
        <v>0</v>
      </c>
      <c r="AE43" s="8">
        <f t="shared" si="43"/>
        <v>373785770</v>
      </c>
      <c r="AF43" s="10" t="s">
        <v>262</v>
      </c>
      <c r="AG43" s="9" t="s">
        <v>338</v>
      </c>
      <c r="AH43" s="9" t="s">
        <v>274</v>
      </c>
      <c r="AI43" s="21">
        <v>860020309</v>
      </c>
      <c r="AJ43" s="21">
        <v>6</v>
      </c>
      <c r="AK43" s="21" t="s">
        <v>391</v>
      </c>
      <c r="AL43" s="21">
        <v>7566060</v>
      </c>
      <c r="AM43" s="33" t="s">
        <v>81</v>
      </c>
      <c r="AN43" s="14" t="s">
        <v>29</v>
      </c>
    </row>
    <row r="44" spans="2:40" ht="84.95" customHeight="1">
      <c r="B44" s="7"/>
      <c r="C44" s="7">
        <v>1</v>
      </c>
      <c r="D44" s="3"/>
      <c r="E44" s="7"/>
      <c r="F44" s="7"/>
      <c r="G44" s="28"/>
      <c r="H44" s="28"/>
      <c r="I44" s="28"/>
      <c r="J44" s="28">
        <v>1</v>
      </c>
      <c r="K44" s="28"/>
      <c r="L44" s="24" t="s">
        <v>395</v>
      </c>
      <c r="M44" s="5" t="s">
        <v>35</v>
      </c>
      <c r="N44" s="20" t="s">
        <v>500</v>
      </c>
      <c r="O44" s="6" t="s">
        <v>499</v>
      </c>
      <c r="P44" s="4" t="s">
        <v>511</v>
      </c>
      <c r="Q44" s="11" t="s">
        <v>513</v>
      </c>
      <c r="R44" s="29" t="s">
        <v>512</v>
      </c>
      <c r="S44" s="17">
        <v>44973</v>
      </c>
      <c r="T44" s="17">
        <v>44978</v>
      </c>
      <c r="U44" s="17">
        <v>45245</v>
      </c>
      <c r="V44" s="26">
        <v>529203360</v>
      </c>
      <c r="W44" s="18">
        <v>0</v>
      </c>
      <c r="X44" s="18">
        <v>0</v>
      </c>
      <c r="Y44" s="18">
        <v>0</v>
      </c>
      <c r="Z44" s="18">
        <v>0</v>
      </c>
      <c r="AA44" s="8">
        <f t="shared" ref="AA44:AA72" si="45">V44+W44+X44+Y44+Z44</f>
        <v>529203360</v>
      </c>
      <c r="AB44" s="18">
        <v>0</v>
      </c>
      <c r="AC44" s="8">
        <f t="shared" si="23"/>
        <v>529203360</v>
      </c>
      <c r="AD44" s="19">
        <v>0</v>
      </c>
      <c r="AE44" s="8">
        <f t="shared" ref="AE44:AE72" si="46">AC44-AD44</f>
        <v>529203360</v>
      </c>
      <c r="AF44" s="10" t="s">
        <v>262</v>
      </c>
      <c r="AG44" s="9" t="s">
        <v>338</v>
      </c>
      <c r="AH44" s="9" t="s">
        <v>146</v>
      </c>
      <c r="AI44" s="21">
        <v>830041488</v>
      </c>
      <c r="AJ44" s="21">
        <v>7</v>
      </c>
      <c r="AK44" s="21" t="s">
        <v>317</v>
      </c>
      <c r="AL44" s="21">
        <v>4283966</v>
      </c>
      <c r="AM44" s="33" t="s">
        <v>147</v>
      </c>
      <c r="AN44" s="14" t="s">
        <v>29</v>
      </c>
    </row>
    <row r="45" spans="2:40" ht="84.95" customHeight="1">
      <c r="B45" s="7"/>
      <c r="C45" s="7">
        <v>1</v>
      </c>
      <c r="D45" s="3"/>
      <c r="E45" s="7"/>
      <c r="F45" s="7"/>
      <c r="G45" s="28"/>
      <c r="H45" s="28"/>
      <c r="I45" s="28"/>
      <c r="J45" s="28">
        <v>1</v>
      </c>
      <c r="K45" s="28"/>
      <c r="L45" s="24" t="s">
        <v>395</v>
      </c>
      <c r="M45" s="5" t="s">
        <v>35</v>
      </c>
      <c r="N45" s="20" t="s">
        <v>500</v>
      </c>
      <c r="O45" s="6" t="s">
        <v>499</v>
      </c>
      <c r="P45" s="4" t="s">
        <v>671</v>
      </c>
      <c r="Q45" s="11" t="s">
        <v>329</v>
      </c>
      <c r="R45" s="29" t="s">
        <v>672</v>
      </c>
      <c r="S45" s="17">
        <v>44978</v>
      </c>
      <c r="T45" s="17">
        <v>44981</v>
      </c>
      <c r="U45" s="17">
        <v>45245</v>
      </c>
      <c r="V45" s="26">
        <v>157914357</v>
      </c>
      <c r="W45" s="18">
        <v>0</v>
      </c>
      <c r="X45" s="18">
        <v>0</v>
      </c>
      <c r="Y45" s="18">
        <v>0</v>
      </c>
      <c r="Z45" s="18">
        <v>0</v>
      </c>
      <c r="AA45" s="8">
        <f t="shared" ref="AA45" si="47">V45+W45+X45+Y45+Z45</f>
        <v>157914357</v>
      </c>
      <c r="AB45" s="18">
        <v>0</v>
      </c>
      <c r="AC45" s="8">
        <f t="shared" si="23"/>
        <v>157914357</v>
      </c>
      <c r="AD45" s="19">
        <v>0</v>
      </c>
      <c r="AE45" s="8">
        <f t="shared" ref="AE45" si="48">AC45-AD45</f>
        <v>157914357</v>
      </c>
      <c r="AF45" s="10" t="s">
        <v>262</v>
      </c>
      <c r="AG45" s="9" t="s">
        <v>338</v>
      </c>
      <c r="AH45" s="9" t="s">
        <v>213</v>
      </c>
      <c r="AI45" s="21">
        <v>860002693</v>
      </c>
      <c r="AJ45" s="21">
        <v>3</v>
      </c>
      <c r="AK45" s="21" t="s">
        <v>673</v>
      </c>
      <c r="AL45" s="21">
        <v>4161666</v>
      </c>
      <c r="AM45" s="33" t="s">
        <v>214</v>
      </c>
      <c r="AN45" s="14" t="s">
        <v>29</v>
      </c>
    </row>
    <row r="46" spans="2:40" ht="84.95" customHeight="1">
      <c r="B46" s="7"/>
      <c r="C46" s="7">
        <v>1</v>
      </c>
      <c r="D46" s="3"/>
      <c r="E46" s="7"/>
      <c r="F46" s="7"/>
      <c r="G46" s="28">
        <v>1</v>
      </c>
      <c r="H46" s="28"/>
      <c r="I46" s="28"/>
      <c r="J46" s="28"/>
      <c r="K46" s="28"/>
      <c r="L46" s="24" t="s">
        <v>337</v>
      </c>
      <c r="M46" s="5" t="s">
        <v>35</v>
      </c>
      <c r="N46" s="20" t="s">
        <v>880</v>
      </c>
      <c r="O46" s="6" t="s">
        <v>881</v>
      </c>
      <c r="P46" s="4" t="s">
        <v>878</v>
      </c>
      <c r="Q46" s="11" t="s">
        <v>93</v>
      </c>
      <c r="R46" s="29" t="s">
        <v>879</v>
      </c>
      <c r="S46" s="17">
        <v>44984</v>
      </c>
      <c r="T46" s="17">
        <v>45012</v>
      </c>
      <c r="U46" s="17">
        <v>45260</v>
      </c>
      <c r="V46" s="26">
        <v>695602958</v>
      </c>
      <c r="W46" s="18">
        <v>0</v>
      </c>
      <c r="X46" s="18">
        <v>0</v>
      </c>
      <c r="Y46" s="18">
        <v>0</v>
      </c>
      <c r="Z46" s="18">
        <v>0</v>
      </c>
      <c r="AA46" s="8">
        <f t="shared" ref="AA46" si="49">V46+W46+X46+Y46+Z46</f>
        <v>695602958</v>
      </c>
      <c r="AB46" s="18">
        <v>0</v>
      </c>
      <c r="AC46" s="8">
        <f t="shared" ref="AC46" si="50">AA46+AB46</f>
        <v>695602958</v>
      </c>
      <c r="AD46" s="19">
        <v>0</v>
      </c>
      <c r="AE46" s="8">
        <f t="shared" ref="AE46" si="51">AC46-AD46</f>
        <v>695602958</v>
      </c>
      <c r="AF46" s="10" t="s">
        <v>262</v>
      </c>
      <c r="AG46" s="9" t="s">
        <v>338</v>
      </c>
      <c r="AH46" s="9" t="s">
        <v>136</v>
      </c>
      <c r="AI46" s="21">
        <v>860001942</v>
      </c>
      <c r="AJ46" s="21">
        <v>8</v>
      </c>
      <c r="AK46" s="21" t="s">
        <v>94</v>
      </c>
      <c r="AL46" s="21">
        <v>4142277</v>
      </c>
      <c r="AM46" s="33" t="s">
        <v>95</v>
      </c>
      <c r="AN46" s="14" t="s">
        <v>29</v>
      </c>
    </row>
    <row r="47" spans="2:40" ht="84.95" customHeight="1">
      <c r="B47" s="7">
        <v>1</v>
      </c>
      <c r="C47" s="7"/>
      <c r="D47" s="3"/>
      <c r="E47" s="7"/>
      <c r="F47" s="7"/>
      <c r="G47" s="28"/>
      <c r="H47" s="28"/>
      <c r="I47" s="28"/>
      <c r="J47" s="28">
        <v>1</v>
      </c>
      <c r="K47" s="28"/>
      <c r="L47" s="24" t="s">
        <v>337</v>
      </c>
      <c r="M47" s="5" t="s">
        <v>27</v>
      </c>
      <c r="N47" s="25" t="s">
        <v>658</v>
      </c>
      <c r="O47" s="6" t="s">
        <v>659</v>
      </c>
      <c r="P47" s="4" t="s">
        <v>657</v>
      </c>
      <c r="Q47" s="11" t="s">
        <v>661</v>
      </c>
      <c r="R47" s="29" t="s">
        <v>660</v>
      </c>
      <c r="S47" s="17">
        <v>44978</v>
      </c>
      <c r="T47" s="17">
        <v>44984</v>
      </c>
      <c r="U47" s="17">
        <v>45245</v>
      </c>
      <c r="V47" s="26">
        <v>2550000000</v>
      </c>
      <c r="W47" s="18">
        <v>0</v>
      </c>
      <c r="X47" s="18">
        <v>0</v>
      </c>
      <c r="Y47" s="18">
        <v>0</v>
      </c>
      <c r="Z47" s="18">
        <v>0</v>
      </c>
      <c r="AA47" s="8">
        <f t="shared" ref="AA47" si="52">V47+W47+X47+Y47+Z47</f>
        <v>2550000000</v>
      </c>
      <c r="AB47" s="18">
        <v>0</v>
      </c>
      <c r="AC47" s="8">
        <f t="shared" si="23"/>
        <v>2550000000</v>
      </c>
      <c r="AD47" s="19">
        <v>0</v>
      </c>
      <c r="AE47" s="8">
        <f t="shared" ref="AE47" si="53">AC47-AD47</f>
        <v>2550000000</v>
      </c>
      <c r="AF47" s="10" t="s">
        <v>67</v>
      </c>
      <c r="AG47" s="9" t="s">
        <v>338</v>
      </c>
      <c r="AH47" s="9" t="s">
        <v>662</v>
      </c>
      <c r="AI47" s="21">
        <v>901532754</v>
      </c>
      <c r="AJ47" s="21">
        <v>6</v>
      </c>
      <c r="AK47" s="21" t="s">
        <v>663</v>
      </c>
      <c r="AL47" s="21">
        <v>7046446</v>
      </c>
      <c r="AM47" s="33" t="s">
        <v>664</v>
      </c>
      <c r="AN47" s="14" t="s">
        <v>29</v>
      </c>
    </row>
    <row r="48" spans="2:40" ht="84.95" customHeight="1">
      <c r="B48" s="7">
        <v>1</v>
      </c>
      <c r="C48" s="7"/>
      <c r="D48" s="3"/>
      <c r="E48" s="7"/>
      <c r="F48" s="7"/>
      <c r="G48" s="28"/>
      <c r="H48" s="28"/>
      <c r="I48" s="28"/>
      <c r="J48" s="28">
        <v>1</v>
      </c>
      <c r="K48" s="28"/>
      <c r="L48" s="24" t="s">
        <v>576</v>
      </c>
      <c r="M48" s="5" t="s">
        <v>35</v>
      </c>
      <c r="N48" s="20" t="s">
        <v>577</v>
      </c>
      <c r="O48" s="6" t="s">
        <v>578</v>
      </c>
      <c r="P48" s="4" t="s">
        <v>648</v>
      </c>
      <c r="Q48" s="11" t="s">
        <v>326</v>
      </c>
      <c r="R48" s="29" t="s">
        <v>331</v>
      </c>
      <c r="S48" s="17">
        <v>44980</v>
      </c>
      <c r="T48" s="17">
        <v>44988</v>
      </c>
      <c r="U48" s="17">
        <v>45245</v>
      </c>
      <c r="V48" s="26">
        <v>786893750</v>
      </c>
      <c r="W48" s="18">
        <v>0</v>
      </c>
      <c r="X48" s="18">
        <v>0</v>
      </c>
      <c r="Y48" s="18">
        <v>0</v>
      </c>
      <c r="Z48" s="18">
        <v>0</v>
      </c>
      <c r="AA48" s="8">
        <f t="shared" ref="AA48:AA49" si="54">V48+W48+X48+Y48+Z48</f>
        <v>786893750</v>
      </c>
      <c r="AB48" s="18">
        <v>0</v>
      </c>
      <c r="AC48" s="8">
        <f t="shared" si="23"/>
        <v>786893750</v>
      </c>
      <c r="AD48" s="19">
        <v>0</v>
      </c>
      <c r="AE48" s="8">
        <f t="shared" ref="AE48:AE49" si="55">AC48-AD48</f>
        <v>786893750</v>
      </c>
      <c r="AF48" s="10" t="s">
        <v>363</v>
      </c>
      <c r="AG48" s="9" t="s">
        <v>438</v>
      </c>
      <c r="AH48" s="9" t="s">
        <v>327</v>
      </c>
      <c r="AI48" s="21">
        <v>901239290</v>
      </c>
      <c r="AJ48" s="21">
        <v>5</v>
      </c>
      <c r="AK48" s="21" t="s">
        <v>649</v>
      </c>
      <c r="AL48" s="21">
        <v>3153541303</v>
      </c>
      <c r="AM48" s="33" t="s">
        <v>328</v>
      </c>
      <c r="AN48" s="14" t="s">
        <v>29</v>
      </c>
    </row>
    <row r="49" spans="2:40" ht="84.95" customHeight="1">
      <c r="B49" s="7">
        <v>1</v>
      </c>
      <c r="C49" s="7"/>
      <c r="D49" s="3"/>
      <c r="E49" s="7"/>
      <c r="F49" s="7"/>
      <c r="G49" s="28"/>
      <c r="H49" s="28"/>
      <c r="I49" s="28"/>
      <c r="J49" s="28">
        <v>1</v>
      </c>
      <c r="K49" s="28"/>
      <c r="L49" s="24" t="s">
        <v>576</v>
      </c>
      <c r="M49" s="5" t="s">
        <v>35</v>
      </c>
      <c r="N49" s="20" t="s">
        <v>577</v>
      </c>
      <c r="O49" s="6" t="s">
        <v>578</v>
      </c>
      <c r="P49" s="4" t="s">
        <v>674</v>
      </c>
      <c r="Q49" s="11" t="s">
        <v>44</v>
      </c>
      <c r="R49" s="29" t="s">
        <v>330</v>
      </c>
      <c r="S49" s="17">
        <v>44979</v>
      </c>
      <c r="T49" s="17">
        <v>44992</v>
      </c>
      <c r="U49" s="17">
        <v>45245</v>
      </c>
      <c r="V49" s="26">
        <v>1584317000</v>
      </c>
      <c r="W49" s="18">
        <v>0</v>
      </c>
      <c r="X49" s="18">
        <v>0</v>
      </c>
      <c r="Y49" s="18">
        <v>0</v>
      </c>
      <c r="Z49" s="18">
        <v>0</v>
      </c>
      <c r="AA49" s="8">
        <f t="shared" si="54"/>
        <v>1584317000</v>
      </c>
      <c r="AB49" s="18">
        <v>0</v>
      </c>
      <c r="AC49" s="8">
        <f t="shared" ref="AC49" si="56">AA49+AB49</f>
        <v>1584317000</v>
      </c>
      <c r="AD49" s="19">
        <v>0</v>
      </c>
      <c r="AE49" s="8">
        <f t="shared" si="55"/>
        <v>1584317000</v>
      </c>
      <c r="AF49" s="10" t="s">
        <v>363</v>
      </c>
      <c r="AG49" s="9" t="s">
        <v>438</v>
      </c>
      <c r="AH49" s="9" t="s">
        <v>146</v>
      </c>
      <c r="AI49" s="21">
        <v>830041488</v>
      </c>
      <c r="AJ49" s="21">
        <v>7</v>
      </c>
      <c r="AK49" s="21" t="s">
        <v>317</v>
      </c>
      <c r="AL49" s="21">
        <v>4283966</v>
      </c>
      <c r="AM49" s="33" t="s">
        <v>147</v>
      </c>
      <c r="AN49" s="14"/>
    </row>
    <row r="50" spans="2:40" ht="84.95" customHeight="1">
      <c r="B50" s="7">
        <v>1</v>
      </c>
      <c r="C50" s="7"/>
      <c r="D50" s="3"/>
      <c r="E50" s="7"/>
      <c r="F50" s="7"/>
      <c r="G50" s="28"/>
      <c r="H50" s="28"/>
      <c r="I50" s="28"/>
      <c r="J50" s="28">
        <v>1</v>
      </c>
      <c r="K50" s="28"/>
      <c r="L50" s="24" t="s">
        <v>576</v>
      </c>
      <c r="M50" s="5" t="s">
        <v>35</v>
      </c>
      <c r="N50" s="20" t="s">
        <v>577</v>
      </c>
      <c r="O50" s="6" t="s">
        <v>578</v>
      </c>
      <c r="P50" s="4" t="s">
        <v>645</v>
      </c>
      <c r="Q50" s="11" t="s">
        <v>122</v>
      </c>
      <c r="R50" s="29" t="s">
        <v>330</v>
      </c>
      <c r="S50" s="17">
        <v>44980</v>
      </c>
      <c r="T50" s="17">
        <v>44988</v>
      </c>
      <c r="U50" s="17">
        <v>45245</v>
      </c>
      <c r="V50" s="26">
        <v>109515000</v>
      </c>
      <c r="W50" s="18">
        <v>0</v>
      </c>
      <c r="X50" s="18">
        <v>0</v>
      </c>
      <c r="Y50" s="18">
        <v>0</v>
      </c>
      <c r="Z50" s="18">
        <v>0</v>
      </c>
      <c r="AA50" s="8">
        <f t="shared" si="45"/>
        <v>109515000</v>
      </c>
      <c r="AB50" s="18">
        <v>0</v>
      </c>
      <c r="AC50" s="8">
        <f t="shared" si="23"/>
        <v>109515000</v>
      </c>
      <c r="AD50" s="19">
        <v>0</v>
      </c>
      <c r="AE50" s="8">
        <f t="shared" si="46"/>
        <v>109515000</v>
      </c>
      <c r="AF50" s="10" t="s">
        <v>363</v>
      </c>
      <c r="AG50" s="9" t="s">
        <v>438</v>
      </c>
      <c r="AH50" s="9" t="s">
        <v>123</v>
      </c>
      <c r="AI50" s="21">
        <v>811001723</v>
      </c>
      <c r="AJ50" s="21">
        <v>3</v>
      </c>
      <c r="AK50" s="21" t="s">
        <v>646</v>
      </c>
      <c r="AL50" s="21">
        <v>3561111</v>
      </c>
      <c r="AM50" s="33" t="s">
        <v>43</v>
      </c>
      <c r="AN50" s="14" t="s">
        <v>77</v>
      </c>
    </row>
    <row r="51" spans="2:40" ht="84.95" customHeight="1">
      <c r="B51" s="7">
        <v>1</v>
      </c>
      <c r="C51" s="7"/>
      <c r="D51" s="3"/>
      <c r="E51" s="7"/>
      <c r="F51" s="7"/>
      <c r="G51" s="28"/>
      <c r="H51" s="28"/>
      <c r="I51" s="28"/>
      <c r="J51" s="28">
        <v>1</v>
      </c>
      <c r="K51" s="28"/>
      <c r="L51" s="24" t="s">
        <v>576</v>
      </c>
      <c r="M51" s="5" t="s">
        <v>35</v>
      </c>
      <c r="N51" s="20" t="s">
        <v>577</v>
      </c>
      <c r="O51" s="6" t="s">
        <v>578</v>
      </c>
      <c r="P51" s="4" t="s">
        <v>603</v>
      </c>
      <c r="Q51" s="11" t="s">
        <v>234</v>
      </c>
      <c r="R51" s="29" t="s">
        <v>331</v>
      </c>
      <c r="S51" s="17">
        <v>44980</v>
      </c>
      <c r="T51" s="17">
        <v>44986</v>
      </c>
      <c r="U51" s="17">
        <v>45245</v>
      </c>
      <c r="V51" s="26">
        <v>564293250</v>
      </c>
      <c r="W51" s="18">
        <v>0</v>
      </c>
      <c r="X51" s="18">
        <v>0</v>
      </c>
      <c r="Y51" s="18">
        <v>0</v>
      </c>
      <c r="Z51" s="18">
        <v>0</v>
      </c>
      <c r="AA51" s="8">
        <f t="shared" ref="AA51" si="57">V51+W51+X51+Y51+Z51</f>
        <v>564293250</v>
      </c>
      <c r="AB51" s="18">
        <v>0</v>
      </c>
      <c r="AC51" s="8">
        <f t="shared" si="23"/>
        <v>564293250</v>
      </c>
      <c r="AD51" s="19">
        <v>0</v>
      </c>
      <c r="AE51" s="8">
        <f t="shared" ref="AE51" si="58">AC51-AD51</f>
        <v>564293250</v>
      </c>
      <c r="AF51" s="10" t="s">
        <v>363</v>
      </c>
      <c r="AG51" s="9" t="s">
        <v>438</v>
      </c>
      <c r="AH51" s="9" t="s">
        <v>75</v>
      </c>
      <c r="AI51" s="21">
        <v>860506831</v>
      </c>
      <c r="AJ51" s="21">
        <v>7</v>
      </c>
      <c r="AK51" s="21" t="s">
        <v>604</v>
      </c>
      <c r="AL51" s="21">
        <v>6583100</v>
      </c>
      <c r="AM51" s="33" t="s">
        <v>45</v>
      </c>
      <c r="AN51" s="14" t="s">
        <v>29</v>
      </c>
    </row>
    <row r="52" spans="2:40" ht="84.95" customHeight="1">
      <c r="B52" s="7">
        <v>1</v>
      </c>
      <c r="C52" s="7"/>
      <c r="D52" s="3"/>
      <c r="E52" s="7"/>
      <c r="F52" s="7"/>
      <c r="G52" s="28"/>
      <c r="H52" s="28"/>
      <c r="I52" s="28"/>
      <c r="J52" s="28">
        <v>1</v>
      </c>
      <c r="K52" s="28"/>
      <c r="L52" s="24" t="s">
        <v>576</v>
      </c>
      <c r="M52" s="5" t="s">
        <v>35</v>
      </c>
      <c r="N52" s="20" t="s">
        <v>577</v>
      </c>
      <c r="O52" s="6" t="s">
        <v>578</v>
      </c>
      <c r="P52" s="4" t="s">
        <v>590</v>
      </c>
      <c r="Q52" s="11" t="s">
        <v>301</v>
      </c>
      <c r="R52" s="29" t="s">
        <v>330</v>
      </c>
      <c r="S52" s="17">
        <v>44980</v>
      </c>
      <c r="T52" s="17">
        <v>44986</v>
      </c>
      <c r="U52" s="17">
        <v>45245</v>
      </c>
      <c r="V52" s="26">
        <v>723711625</v>
      </c>
      <c r="W52" s="18">
        <v>0</v>
      </c>
      <c r="X52" s="18">
        <v>0</v>
      </c>
      <c r="Y52" s="18">
        <v>0</v>
      </c>
      <c r="Z52" s="18">
        <v>0</v>
      </c>
      <c r="AA52" s="8">
        <f t="shared" si="45"/>
        <v>723711625</v>
      </c>
      <c r="AB52" s="18">
        <v>0</v>
      </c>
      <c r="AC52" s="8">
        <f t="shared" si="23"/>
        <v>723711625</v>
      </c>
      <c r="AD52" s="19">
        <v>0</v>
      </c>
      <c r="AE52" s="8">
        <f t="shared" si="46"/>
        <v>723711625</v>
      </c>
      <c r="AF52" s="10" t="s">
        <v>363</v>
      </c>
      <c r="AG52" s="9" t="s">
        <v>438</v>
      </c>
      <c r="AH52" s="9" t="s">
        <v>134</v>
      </c>
      <c r="AI52" s="21">
        <v>830039229</v>
      </c>
      <c r="AJ52" s="21">
        <v>1</v>
      </c>
      <c r="AK52" s="21" t="s">
        <v>591</v>
      </c>
      <c r="AL52" s="21">
        <v>3183592682</v>
      </c>
      <c r="AM52" s="33" t="s">
        <v>302</v>
      </c>
      <c r="AN52" s="14" t="s">
        <v>29</v>
      </c>
    </row>
    <row r="53" spans="2:40" ht="84.95" customHeight="1">
      <c r="B53" s="7">
        <v>1</v>
      </c>
      <c r="C53" s="7"/>
      <c r="D53" s="3"/>
      <c r="E53" s="7"/>
      <c r="F53" s="7"/>
      <c r="G53" s="28"/>
      <c r="H53" s="28"/>
      <c r="I53" s="28"/>
      <c r="J53" s="28">
        <v>1</v>
      </c>
      <c r="K53" s="28"/>
      <c r="L53" s="24" t="s">
        <v>576</v>
      </c>
      <c r="M53" s="5" t="s">
        <v>35</v>
      </c>
      <c r="N53" s="20" t="s">
        <v>577</v>
      </c>
      <c r="O53" s="6" t="s">
        <v>578</v>
      </c>
      <c r="P53" s="4" t="s">
        <v>647</v>
      </c>
      <c r="Q53" s="11" t="s">
        <v>285</v>
      </c>
      <c r="R53" s="29" t="s">
        <v>330</v>
      </c>
      <c r="S53" s="17">
        <v>44984</v>
      </c>
      <c r="T53" s="17">
        <v>44988</v>
      </c>
      <c r="U53" s="17">
        <v>45245</v>
      </c>
      <c r="V53" s="26">
        <v>885246250</v>
      </c>
      <c r="W53" s="18">
        <v>0</v>
      </c>
      <c r="X53" s="18">
        <v>0</v>
      </c>
      <c r="Y53" s="18">
        <v>0</v>
      </c>
      <c r="Z53" s="18">
        <v>0</v>
      </c>
      <c r="AA53" s="8">
        <f t="shared" ref="AA53" si="59">V53+W53+X53+Y53+Z53</f>
        <v>885246250</v>
      </c>
      <c r="AB53" s="18">
        <v>0</v>
      </c>
      <c r="AC53" s="8">
        <f t="shared" si="23"/>
        <v>885246250</v>
      </c>
      <c r="AD53" s="19">
        <v>0</v>
      </c>
      <c r="AE53" s="8">
        <f t="shared" ref="AE53" si="60">AC53-AD53</f>
        <v>885246250</v>
      </c>
      <c r="AF53" s="10" t="s">
        <v>363</v>
      </c>
      <c r="AG53" s="9" t="s">
        <v>438</v>
      </c>
      <c r="AH53" s="9" t="s">
        <v>74</v>
      </c>
      <c r="AI53" s="21">
        <v>900618831</v>
      </c>
      <c r="AJ53" s="21">
        <v>2</v>
      </c>
      <c r="AK53" s="21" t="s">
        <v>298</v>
      </c>
      <c r="AL53" s="21">
        <v>7456572</v>
      </c>
      <c r="AM53" s="33" t="s">
        <v>145</v>
      </c>
      <c r="AN53" s="14" t="s">
        <v>29</v>
      </c>
    </row>
    <row r="54" spans="2:40" ht="84.95" customHeight="1">
      <c r="B54" s="7">
        <v>1</v>
      </c>
      <c r="C54" s="7"/>
      <c r="D54" s="3"/>
      <c r="E54" s="7"/>
      <c r="F54" s="7"/>
      <c r="G54" s="28"/>
      <c r="H54" s="28"/>
      <c r="I54" s="28"/>
      <c r="J54" s="28">
        <v>1</v>
      </c>
      <c r="K54" s="28"/>
      <c r="L54" s="24" t="s">
        <v>576</v>
      </c>
      <c r="M54" s="5" t="s">
        <v>35</v>
      </c>
      <c r="N54" s="20" t="s">
        <v>577</v>
      </c>
      <c r="O54" s="6" t="s">
        <v>578</v>
      </c>
      <c r="P54" s="4" t="s">
        <v>595</v>
      </c>
      <c r="Q54" s="11" t="s">
        <v>59</v>
      </c>
      <c r="R54" s="29" t="s">
        <v>331</v>
      </c>
      <c r="S54" s="17">
        <v>44980</v>
      </c>
      <c r="T54" s="17">
        <v>44986</v>
      </c>
      <c r="U54" s="17">
        <v>45245</v>
      </c>
      <c r="V54" s="26">
        <v>22815625</v>
      </c>
      <c r="W54" s="18">
        <v>0</v>
      </c>
      <c r="X54" s="18">
        <v>0</v>
      </c>
      <c r="Y54" s="18">
        <v>0</v>
      </c>
      <c r="Z54" s="18">
        <v>0</v>
      </c>
      <c r="AA54" s="8">
        <f t="shared" si="45"/>
        <v>22815625</v>
      </c>
      <c r="AB54" s="18">
        <v>0</v>
      </c>
      <c r="AC54" s="8">
        <f t="shared" si="23"/>
        <v>22815625</v>
      </c>
      <c r="AD54" s="19">
        <v>0</v>
      </c>
      <c r="AE54" s="8">
        <f t="shared" si="46"/>
        <v>22815625</v>
      </c>
      <c r="AF54" s="10" t="s">
        <v>363</v>
      </c>
      <c r="AG54" s="9" t="s">
        <v>438</v>
      </c>
      <c r="AH54" s="9" t="s">
        <v>188</v>
      </c>
      <c r="AI54" s="21">
        <v>52056976</v>
      </c>
      <c r="AJ54" s="21">
        <v>3</v>
      </c>
      <c r="AK54" s="21" t="s">
        <v>189</v>
      </c>
      <c r="AL54" s="21">
        <v>6793498</v>
      </c>
      <c r="AM54" s="33" t="s">
        <v>60</v>
      </c>
      <c r="AN54" s="14" t="s">
        <v>29</v>
      </c>
    </row>
    <row r="55" spans="2:40" ht="84.95" customHeight="1">
      <c r="B55" s="7">
        <v>1</v>
      </c>
      <c r="C55" s="7"/>
      <c r="D55" s="3"/>
      <c r="E55" s="7"/>
      <c r="F55" s="7"/>
      <c r="G55" s="28"/>
      <c r="H55" s="28"/>
      <c r="I55" s="28"/>
      <c r="J55" s="28">
        <v>1</v>
      </c>
      <c r="K55" s="28"/>
      <c r="L55" s="24" t="s">
        <v>576</v>
      </c>
      <c r="M55" s="5" t="s">
        <v>35</v>
      </c>
      <c r="N55" s="20" t="s">
        <v>577</v>
      </c>
      <c r="O55" s="6" t="s">
        <v>578</v>
      </c>
      <c r="P55" s="4" t="s">
        <v>589</v>
      </c>
      <c r="Q55" s="11" t="s">
        <v>220</v>
      </c>
      <c r="R55" s="29" t="s">
        <v>330</v>
      </c>
      <c r="S55" s="17">
        <v>44981</v>
      </c>
      <c r="T55" s="17">
        <v>44986</v>
      </c>
      <c r="U55" s="17">
        <v>45245</v>
      </c>
      <c r="V55" s="26">
        <v>115903375</v>
      </c>
      <c r="W55" s="18">
        <v>0</v>
      </c>
      <c r="X55" s="18">
        <v>0</v>
      </c>
      <c r="Y55" s="18">
        <v>0</v>
      </c>
      <c r="Z55" s="18">
        <v>0</v>
      </c>
      <c r="AA55" s="8">
        <f t="shared" ref="AA55:AA56" si="61">V55+W55+X55+Y55+Z55</f>
        <v>115903375</v>
      </c>
      <c r="AB55" s="18">
        <v>0</v>
      </c>
      <c r="AC55" s="8">
        <f t="shared" si="23"/>
        <v>115903375</v>
      </c>
      <c r="AD55" s="19">
        <v>0</v>
      </c>
      <c r="AE55" s="8">
        <f t="shared" ref="AE55:AE56" si="62">AC55-AD55</f>
        <v>115903375</v>
      </c>
      <c r="AF55" s="10" t="s">
        <v>363</v>
      </c>
      <c r="AG55" s="9" t="s">
        <v>438</v>
      </c>
      <c r="AH55" s="9" t="s">
        <v>135</v>
      </c>
      <c r="AI55" s="21">
        <v>860044349</v>
      </c>
      <c r="AJ55" s="21">
        <v>4</v>
      </c>
      <c r="AK55" s="21" t="s">
        <v>470</v>
      </c>
      <c r="AL55" s="21">
        <v>6510700</v>
      </c>
      <c r="AM55" s="33" t="s">
        <v>334</v>
      </c>
      <c r="AN55" s="14" t="s">
        <v>29</v>
      </c>
    </row>
    <row r="56" spans="2:40" ht="84.95" customHeight="1">
      <c r="B56" s="7">
        <v>1</v>
      </c>
      <c r="C56" s="7"/>
      <c r="D56" s="3"/>
      <c r="E56" s="7"/>
      <c r="F56" s="7"/>
      <c r="G56" s="28"/>
      <c r="H56" s="28"/>
      <c r="I56" s="28"/>
      <c r="J56" s="28">
        <v>1</v>
      </c>
      <c r="K56" s="28"/>
      <c r="L56" s="24" t="s">
        <v>576</v>
      </c>
      <c r="M56" s="5" t="s">
        <v>35</v>
      </c>
      <c r="N56" s="20" t="s">
        <v>577</v>
      </c>
      <c r="O56" s="6" t="s">
        <v>578</v>
      </c>
      <c r="P56" s="4" t="s">
        <v>656</v>
      </c>
      <c r="Q56" s="11" t="s">
        <v>283</v>
      </c>
      <c r="R56" s="29" t="s">
        <v>330</v>
      </c>
      <c r="S56" s="17">
        <v>44980</v>
      </c>
      <c r="T56" s="17">
        <v>44988</v>
      </c>
      <c r="U56" s="17">
        <v>45245</v>
      </c>
      <c r="V56" s="26">
        <v>374176250</v>
      </c>
      <c r="W56" s="18">
        <v>0</v>
      </c>
      <c r="X56" s="18">
        <v>0</v>
      </c>
      <c r="Y56" s="18">
        <v>0</v>
      </c>
      <c r="Z56" s="18">
        <v>0</v>
      </c>
      <c r="AA56" s="8">
        <f t="shared" si="61"/>
        <v>374176250</v>
      </c>
      <c r="AB56" s="18">
        <v>0</v>
      </c>
      <c r="AC56" s="8">
        <f t="shared" si="23"/>
        <v>374176250</v>
      </c>
      <c r="AD56" s="19">
        <v>0</v>
      </c>
      <c r="AE56" s="8">
        <f t="shared" si="62"/>
        <v>374176250</v>
      </c>
      <c r="AF56" s="10" t="s">
        <v>363</v>
      </c>
      <c r="AG56" s="9" t="s">
        <v>438</v>
      </c>
      <c r="AH56" s="9" t="s">
        <v>111</v>
      </c>
      <c r="AI56" s="21">
        <v>830061856</v>
      </c>
      <c r="AJ56" s="21">
        <v>1</v>
      </c>
      <c r="AK56" s="21" t="s">
        <v>365</v>
      </c>
      <c r="AL56" s="21">
        <v>2516284</v>
      </c>
      <c r="AM56" s="33" t="s">
        <v>318</v>
      </c>
      <c r="AN56" s="14" t="s">
        <v>29</v>
      </c>
    </row>
    <row r="57" spans="2:40" ht="84.95" customHeight="1">
      <c r="B57" s="7">
        <v>1</v>
      </c>
      <c r="C57" s="7"/>
      <c r="D57" s="3"/>
      <c r="E57" s="7"/>
      <c r="F57" s="7"/>
      <c r="G57" s="28"/>
      <c r="H57" s="28"/>
      <c r="I57" s="28"/>
      <c r="J57" s="28">
        <v>1</v>
      </c>
      <c r="K57" s="28"/>
      <c r="L57" s="24" t="s">
        <v>576</v>
      </c>
      <c r="M57" s="5" t="s">
        <v>35</v>
      </c>
      <c r="N57" s="20" t="s">
        <v>577</v>
      </c>
      <c r="O57" s="6" t="s">
        <v>578</v>
      </c>
      <c r="P57" s="4" t="s">
        <v>584</v>
      </c>
      <c r="Q57" s="11" t="s">
        <v>585</v>
      </c>
      <c r="R57" s="29" t="s">
        <v>330</v>
      </c>
      <c r="S57" s="17">
        <v>44980</v>
      </c>
      <c r="T57" s="17">
        <v>44986</v>
      </c>
      <c r="U57" s="17">
        <v>45245</v>
      </c>
      <c r="V57" s="26">
        <v>155146250</v>
      </c>
      <c r="W57" s="18">
        <v>0</v>
      </c>
      <c r="X57" s="18">
        <v>0</v>
      </c>
      <c r="Y57" s="18">
        <v>0</v>
      </c>
      <c r="Z57" s="18">
        <v>0</v>
      </c>
      <c r="AA57" s="8">
        <f t="shared" si="45"/>
        <v>155146250</v>
      </c>
      <c r="AB57" s="18">
        <v>0</v>
      </c>
      <c r="AC57" s="8">
        <f t="shared" si="23"/>
        <v>155146250</v>
      </c>
      <c r="AD57" s="19">
        <v>0</v>
      </c>
      <c r="AE57" s="8">
        <f t="shared" si="46"/>
        <v>155146250</v>
      </c>
      <c r="AF57" s="10" t="s">
        <v>363</v>
      </c>
      <c r="AG57" s="9" t="s">
        <v>438</v>
      </c>
      <c r="AH57" s="9" t="s">
        <v>586</v>
      </c>
      <c r="AI57" s="21">
        <v>901347556</v>
      </c>
      <c r="AJ57" s="21">
        <v>1</v>
      </c>
      <c r="AK57" s="21" t="s">
        <v>587</v>
      </c>
      <c r="AL57" s="21">
        <v>3163894212</v>
      </c>
      <c r="AM57" s="33" t="s">
        <v>588</v>
      </c>
      <c r="AN57" s="14" t="s">
        <v>29</v>
      </c>
    </row>
    <row r="58" spans="2:40" ht="84.95" customHeight="1">
      <c r="B58" s="7">
        <v>1</v>
      </c>
      <c r="C58" s="7"/>
      <c r="D58" s="3"/>
      <c r="E58" s="7"/>
      <c r="F58" s="7"/>
      <c r="G58" s="28"/>
      <c r="H58" s="28"/>
      <c r="I58" s="28"/>
      <c r="J58" s="28">
        <v>1</v>
      </c>
      <c r="K58" s="28"/>
      <c r="L58" s="24" t="s">
        <v>576</v>
      </c>
      <c r="M58" s="5" t="s">
        <v>35</v>
      </c>
      <c r="N58" s="20" t="s">
        <v>577</v>
      </c>
      <c r="O58" s="6" t="s">
        <v>578</v>
      </c>
      <c r="P58" s="4" t="s">
        <v>611</v>
      </c>
      <c r="Q58" s="11" t="s">
        <v>503</v>
      </c>
      <c r="R58" s="29" t="s">
        <v>330</v>
      </c>
      <c r="S58" s="17">
        <v>44981</v>
      </c>
      <c r="T58" s="17">
        <v>44986</v>
      </c>
      <c r="U58" s="17">
        <v>45245</v>
      </c>
      <c r="V58" s="26">
        <v>126078125</v>
      </c>
      <c r="W58" s="18">
        <v>0</v>
      </c>
      <c r="X58" s="18">
        <v>0</v>
      </c>
      <c r="Y58" s="18">
        <v>0</v>
      </c>
      <c r="Z58" s="18">
        <v>0</v>
      </c>
      <c r="AA58" s="8">
        <f t="shared" si="45"/>
        <v>126078125</v>
      </c>
      <c r="AB58" s="18">
        <v>0</v>
      </c>
      <c r="AC58" s="8">
        <f t="shared" si="23"/>
        <v>126078125</v>
      </c>
      <c r="AD58" s="19">
        <v>0</v>
      </c>
      <c r="AE58" s="8">
        <f t="shared" si="46"/>
        <v>126078125</v>
      </c>
      <c r="AF58" s="10" t="s">
        <v>363</v>
      </c>
      <c r="AG58" s="9" t="s">
        <v>438</v>
      </c>
      <c r="AH58" s="9" t="s">
        <v>504</v>
      </c>
      <c r="AI58" s="21">
        <v>830501223</v>
      </c>
      <c r="AJ58" s="21">
        <v>7</v>
      </c>
      <c r="AK58" s="21" t="s">
        <v>505</v>
      </c>
      <c r="AL58" s="21">
        <v>3158701</v>
      </c>
      <c r="AM58" s="33" t="s">
        <v>506</v>
      </c>
      <c r="AN58" s="14" t="s">
        <v>38</v>
      </c>
    </row>
    <row r="59" spans="2:40" ht="84.95" customHeight="1">
      <c r="B59" s="7">
        <v>1</v>
      </c>
      <c r="C59" s="7"/>
      <c r="D59" s="3"/>
      <c r="E59" s="7"/>
      <c r="F59" s="7"/>
      <c r="G59" s="28"/>
      <c r="H59" s="28"/>
      <c r="I59" s="28"/>
      <c r="J59" s="28">
        <v>1</v>
      </c>
      <c r="K59" s="28"/>
      <c r="L59" s="24" t="s">
        <v>576</v>
      </c>
      <c r="M59" s="5" t="s">
        <v>35</v>
      </c>
      <c r="N59" s="20" t="s">
        <v>577</v>
      </c>
      <c r="O59" s="6" t="s">
        <v>578</v>
      </c>
      <c r="P59" s="4" t="s">
        <v>594</v>
      </c>
      <c r="Q59" s="11" t="s">
        <v>319</v>
      </c>
      <c r="R59" s="29" t="s">
        <v>330</v>
      </c>
      <c r="S59" s="17">
        <v>44979</v>
      </c>
      <c r="T59" s="17">
        <v>44986</v>
      </c>
      <c r="U59" s="17">
        <v>45245</v>
      </c>
      <c r="V59" s="26">
        <v>912625000</v>
      </c>
      <c r="W59" s="18">
        <v>0</v>
      </c>
      <c r="X59" s="18">
        <v>0</v>
      </c>
      <c r="Y59" s="18">
        <v>0</v>
      </c>
      <c r="Z59" s="18">
        <v>0</v>
      </c>
      <c r="AA59" s="8">
        <f t="shared" ref="AA59" si="63">V59+W59+X59+Y59+Z59</f>
        <v>912625000</v>
      </c>
      <c r="AB59" s="18">
        <v>0</v>
      </c>
      <c r="AC59" s="8">
        <f t="shared" si="23"/>
        <v>912625000</v>
      </c>
      <c r="AD59" s="19">
        <v>0</v>
      </c>
      <c r="AE59" s="8">
        <f t="shared" ref="AE59" si="64">AC59-AD59</f>
        <v>912625000</v>
      </c>
      <c r="AF59" s="10" t="s">
        <v>363</v>
      </c>
      <c r="AG59" s="9" t="s">
        <v>438</v>
      </c>
      <c r="AH59" s="9" t="s">
        <v>99</v>
      </c>
      <c r="AI59" s="21">
        <v>900894722</v>
      </c>
      <c r="AJ59" s="21">
        <v>1</v>
      </c>
      <c r="AK59" s="21" t="s">
        <v>320</v>
      </c>
      <c r="AL59" s="21">
        <v>4161666</v>
      </c>
      <c r="AM59" s="33" t="s">
        <v>321</v>
      </c>
      <c r="AN59" s="14" t="s">
        <v>29</v>
      </c>
    </row>
    <row r="60" spans="2:40" ht="84.95" customHeight="1">
      <c r="B60" s="7">
        <v>1</v>
      </c>
      <c r="C60" s="7"/>
      <c r="D60" s="3"/>
      <c r="E60" s="7"/>
      <c r="F60" s="7"/>
      <c r="G60" s="28"/>
      <c r="H60" s="28"/>
      <c r="I60" s="28"/>
      <c r="J60" s="28">
        <v>1</v>
      </c>
      <c r="K60" s="28"/>
      <c r="L60" s="24" t="s">
        <v>576</v>
      </c>
      <c r="M60" s="5" t="s">
        <v>35</v>
      </c>
      <c r="N60" s="20" t="s">
        <v>577</v>
      </c>
      <c r="O60" s="6" t="s">
        <v>578</v>
      </c>
      <c r="P60" s="4" t="s">
        <v>675</v>
      </c>
      <c r="Q60" s="11" t="s">
        <v>152</v>
      </c>
      <c r="R60" s="29" t="s">
        <v>330</v>
      </c>
      <c r="S60" s="17">
        <v>44980</v>
      </c>
      <c r="T60" s="17">
        <v>44992</v>
      </c>
      <c r="U60" s="17">
        <v>45245</v>
      </c>
      <c r="V60" s="26">
        <v>31941875</v>
      </c>
      <c r="W60" s="18">
        <v>0</v>
      </c>
      <c r="X60" s="18">
        <v>0</v>
      </c>
      <c r="Y60" s="18">
        <v>0</v>
      </c>
      <c r="Z60" s="18">
        <v>0</v>
      </c>
      <c r="AA60" s="8">
        <f t="shared" ref="AA60" si="65">V60+W60+X60+Y60+Z60</f>
        <v>31941875</v>
      </c>
      <c r="AB60" s="18">
        <v>0</v>
      </c>
      <c r="AC60" s="8">
        <f t="shared" ref="AC60" si="66">AA60+AB60</f>
        <v>31941875</v>
      </c>
      <c r="AD60" s="19">
        <v>0</v>
      </c>
      <c r="AE60" s="8">
        <f t="shared" ref="AE60" si="67">AC60-AD60</f>
        <v>31941875</v>
      </c>
      <c r="AF60" s="10" t="s">
        <v>363</v>
      </c>
      <c r="AG60" s="9" t="s">
        <v>438</v>
      </c>
      <c r="AH60" s="9" t="s">
        <v>153</v>
      </c>
      <c r="AI60" s="21">
        <v>830142523</v>
      </c>
      <c r="AJ60" s="21">
        <v>0</v>
      </c>
      <c r="AK60" s="21" t="s">
        <v>154</v>
      </c>
      <c r="AL60" s="21">
        <v>3125495</v>
      </c>
      <c r="AM60" s="33" t="s">
        <v>155</v>
      </c>
      <c r="AN60" s="14" t="s">
        <v>29</v>
      </c>
    </row>
    <row r="61" spans="2:40" ht="84.95" customHeight="1">
      <c r="B61" s="7">
        <v>1</v>
      </c>
      <c r="C61" s="7"/>
      <c r="D61" s="3"/>
      <c r="E61" s="7"/>
      <c r="F61" s="7"/>
      <c r="G61" s="28"/>
      <c r="H61" s="28"/>
      <c r="I61" s="28"/>
      <c r="J61" s="28">
        <v>1</v>
      </c>
      <c r="K61" s="28"/>
      <c r="L61" s="24" t="s">
        <v>576</v>
      </c>
      <c r="M61" s="5" t="s">
        <v>35</v>
      </c>
      <c r="N61" s="20" t="s">
        <v>577</v>
      </c>
      <c r="O61" s="6" t="s">
        <v>578</v>
      </c>
      <c r="P61" s="4" t="s">
        <v>575</v>
      </c>
      <c r="Q61" s="11" t="s">
        <v>332</v>
      </c>
      <c r="R61" s="29" t="s">
        <v>330</v>
      </c>
      <c r="S61" s="17">
        <v>44979</v>
      </c>
      <c r="T61" s="17">
        <v>44984</v>
      </c>
      <c r="U61" s="17">
        <v>45245</v>
      </c>
      <c r="V61" s="26">
        <v>63883750</v>
      </c>
      <c r="W61" s="18">
        <v>0</v>
      </c>
      <c r="X61" s="18">
        <v>0</v>
      </c>
      <c r="Y61" s="18">
        <v>0</v>
      </c>
      <c r="Z61" s="18">
        <v>0</v>
      </c>
      <c r="AA61" s="8">
        <f t="shared" ref="AA61" si="68">V61+W61+X61+Y61+Z61</f>
        <v>63883750</v>
      </c>
      <c r="AB61" s="18">
        <v>0</v>
      </c>
      <c r="AC61" s="8">
        <f t="shared" si="23"/>
        <v>63883750</v>
      </c>
      <c r="AD61" s="19">
        <v>0</v>
      </c>
      <c r="AE61" s="8">
        <f t="shared" ref="AE61" si="69">AC61-AD61</f>
        <v>63883750</v>
      </c>
      <c r="AF61" s="10" t="s">
        <v>363</v>
      </c>
      <c r="AG61" s="9" t="s">
        <v>438</v>
      </c>
      <c r="AH61" s="9" t="s">
        <v>105</v>
      </c>
      <c r="AI61" s="21">
        <v>830091676</v>
      </c>
      <c r="AJ61" s="21">
        <v>9</v>
      </c>
      <c r="AK61" s="21" t="s">
        <v>333</v>
      </c>
      <c r="AL61" s="21">
        <v>3214931095</v>
      </c>
      <c r="AM61" s="33" t="s">
        <v>106</v>
      </c>
      <c r="AN61" s="14" t="s">
        <v>29</v>
      </c>
    </row>
    <row r="62" spans="2:40" ht="84.95" customHeight="1">
      <c r="B62" s="7">
        <v>1</v>
      </c>
      <c r="C62" s="7"/>
      <c r="D62" s="3"/>
      <c r="E62" s="7"/>
      <c r="F62" s="7"/>
      <c r="G62" s="28"/>
      <c r="H62" s="28"/>
      <c r="I62" s="28"/>
      <c r="J62" s="28">
        <v>1</v>
      </c>
      <c r="K62" s="28"/>
      <c r="L62" s="24" t="s">
        <v>576</v>
      </c>
      <c r="M62" s="5" t="s">
        <v>35</v>
      </c>
      <c r="N62" s="20" t="s">
        <v>577</v>
      </c>
      <c r="O62" s="6" t="s">
        <v>578</v>
      </c>
      <c r="P62" s="4" t="s">
        <v>593</v>
      </c>
      <c r="Q62" s="11" t="s">
        <v>115</v>
      </c>
      <c r="R62" s="29" t="s">
        <v>330</v>
      </c>
      <c r="S62" s="17">
        <v>44984</v>
      </c>
      <c r="T62" s="17">
        <v>44986</v>
      </c>
      <c r="U62" s="17">
        <v>45245</v>
      </c>
      <c r="V62" s="26">
        <v>4920718500</v>
      </c>
      <c r="W62" s="18">
        <v>0</v>
      </c>
      <c r="X62" s="18">
        <v>0</v>
      </c>
      <c r="Y62" s="18">
        <v>0</v>
      </c>
      <c r="Z62" s="18">
        <v>0</v>
      </c>
      <c r="AA62" s="8">
        <f t="shared" ref="AA62" si="70">V62+W62+X62+Y62+Z62</f>
        <v>4920718500</v>
      </c>
      <c r="AB62" s="18">
        <v>0</v>
      </c>
      <c r="AC62" s="8">
        <f t="shared" si="23"/>
        <v>4920718500</v>
      </c>
      <c r="AD62" s="19">
        <v>0</v>
      </c>
      <c r="AE62" s="8">
        <f t="shared" ref="AE62" si="71">AC62-AD62</f>
        <v>4920718500</v>
      </c>
      <c r="AF62" s="10" t="s">
        <v>363</v>
      </c>
      <c r="AG62" s="9" t="s">
        <v>438</v>
      </c>
      <c r="AH62" s="9" t="s">
        <v>200</v>
      </c>
      <c r="AI62" s="21">
        <v>830025149</v>
      </c>
      <c r="AJ62" s="21">
        <v>8</v>
      </c>
      <c r="AK62" s="21" t="s">
        <v>277</v>
      </c>
      <c r="AL62" s="21" t="s">
        <v>116</v>
      </c>
      <c r="AM62" s="33" t="s">
        <v>201</v>
      </c>
      <c r="AN62" s="14" t="s">
        <v>29</v>
      </c>
    </row>
    <row r="63" spans="2:40" ht="84.95" customHeight="1">
      <c r="B63" s="7">
        <v>1</v>
      </c>
      <c r="C63" s="7"/>
      <c r="D63" s="3"/>
      <c r="E63" s="7"/>
      <c r="F63" s="7"/>
      <c r="G63" s="28"/>
      <c r="H63" s="28"/>
      <c r="I63" s="28"/>
      <c r="J63" s="28">
        <v>1</v>
      </c>
      <c r="K63" s="28"/>
      <c r="L63" s="24" t="s">
        <v>576</v>
      </c>
      <c r="M63" s="5" t="s">
        <v>35</v>
      </c>
      <c r="N63" s="20" t="s">
        <v>577</v>
      </c>
      <c r="O63" s="6" t="s">
        <v>578</v>
      </c>
      <c r="P63" s="4" t="s">
        <v>688</v>
      </c>
      <c r="Q63" s="11" t="s">
        <v>335</v>
      </c>
      <c r="R63" s="29" t="s">
        <v>331</v>
      </c>
      <c r="S63" s="17">
        <v>44980</v>
      </c>
      <c r="T63" s="17">
        <v>44992</v>
      </c>
      <c r="U63" s="17">
        <v>45245</v>
      </c>
      <c r="V63" s="26">
        <v>36505000</v>
      </c>
      <c r="W63" s="18">
        <v>0</v>
      </c>
      <c r="X63" s="18">
        <v>0</v>
      </c>
      <c r="Y63" s="18">
        <v>0</v>
      </c>
      <c r="Z63" s="18">
        <v>0</v>
      </c>
      <c r="AA63" s="8">
        <f t="shared" ref="AA63" si="72">V63+W63+X63+Y63+Z63</f>
        <v>36505000</v>
      </c>
      <c r="AB63" s="18">
        <v>0</v>
      </c>
      <c r="AC63" s="8">
        <f t="shared" ref="AC63" si="73">AA63+AB63</f>
        <v>36505000</v>
      </c>
      <c r="AD63" s="19">
        <v>0</v>
      </c>
      <c r="AE63" s="8">
        <f t="shared" ref="AE63" si="74">AC63-AD63</f>
        <v>36505000</v>
      </c>
      <c r="AF63" s="10" t="s">
        <v>363</v>
      </c>
      <c r="AG63" s="9" t="s">
        <v>438</v>
      </c>
      <c r="AH63" s="9" t="s">
        <v>190</v>
      </c>
      <c r="AI63" s="21">
        <v>900895205</v>
      </c>
      <c r="AJ63" s="21">
        <v>8</v>
      </c>
      <c r="AK63" s="21" t="s">
        <v>191</v>
      </c>
      <c r="AL63" s="21">
        <v>3689292</v>
      </c>
      <c r="AM63" s="33" t="s">
        <v>336</v>
      </c>
      <c r="AN63" s="14" t="s">
        <v>39</v>
      </c>
    </row>
    <row r="64" spans="2:40" ht="84.95" customHeight="1">
      <c r="B64" s="7">
        <v>1</v>
      </c>
      <c r="C64" s="7"/>
      <c r="D64" s="3"/>
      <c r="E64" s="7"/>
      <c r="F64" s="7"/>
      <c r="G64" s="28"/>
      <c r="H64" s="28"/>
      <c r="I64" s="28"/>
      <c r="J64" s="28">
        <v>1</v>
      </c>
      <c r="K64" s="28"/>
      <c r="L64" s="24" t="s">
        <v>576</v>
      </c>
      <c r="M64" s="5" t="s">
        <v>35</v>
      </c>
      <c r="N64" s="20" t="s">
        <v>577</v>
      </c>
      <c r="O64" s="6" t="s">
        <v>578</v>
      </c>
      <c r="P64" s="4" t="s">
        <v>592</v>
      </c>
      <c r="Q64" s="11" t="s">
        <v>601</v>
      </c>
      <c r="R64" s="29" t="s">
        <v>330</v>
      </c>
      <c r="S64" s="17">
        <v>44979</v>
      </c>
      <c r="T64" s="17">
        <v>44986</v>
      </c>
      <c r="U64" s="17">
        <v>45245</v>
      </c>
      <c r="V64" s="26">
        <v>31941875</v>
      </c>
      <c r="W64" s="18">
        <v>0</v>
      </c>
      <c r="X64" s="18">
        <v>0</v>
      </c>
      <c r="Y64" s="18">
        <v>0</v>
      </c>
      <c r="Z64" s="18">
        <v>0</v>
      </c>
      <c r="AA64" s="8">
        <f t="shared" ref="AA64" si="75">V64+W64+X64+Y64+Z64</f>
        <v>31941875</v>
      </c>
      <c r="AB64" s="18">
        <v>0</v>
      </c>
      <c r="AC64" s="8">
        <f t="shared" ref="AC64:AC84" si="76">AA64+AB64</f>
        <v>31941875</v>
      </c>
      <c r="AD64" s="19">
        <v>0</v>
      </c>
      <c r="AE64" s="8">
        <f t="shared" ref="AE64" si="77">AC64-AD64</f>
        <v>31941875</v>
      </c>
      <c r="AF64" s="10" t="s">
        <v>363</v>
      </c>
      <c r="AG64" s="9" t="s">
        <v>438</v>
      </c>
      <c r="AH64" s="9" t="s">
        <v>183</v>
      </c>
      <c r="AI64" s="21">
        <v>800108708</v>
      </c>
      <c r="AJ64" s="21">
        <v>3</v>
      </c>
      <c r="AK64" s="21" t="s">
        <v>602</v>
      </c>
      <c r="AL64" s="21">
        <v>5240015</v>
      </c>
      <c r="AM64" s="33" t="s">
        <v>104</v>
      </c>
      <c r="AN64" s="14" t="s">
        <v>38</v>
      </c>
    </row>
    <row r="65" spans="2:40" ht="84.95" customHeight="1">
      <c r="B65" s="7">
        <v>1</v>
      </c>
      <c r="C65" s="7"/>
      <c r="D65" s="3"/>
      <c r="E65" s="7"/>
      <c r="F65" s="7"/>
      <c r="G65" s="28"/>
      <c r="H65" s="28"/>
      <c r="I65" s="28"/>
      <c r="J65" s="28">
        <v>1</v>
      </c>
      <c r="K65" s="28"/>
      <c r="L65" s="24" t="s">
        <v>576</v>
      </c>
      <c r="M65" s="5" t="s">
        <v>35</v>
      </c>
      <c r="N65" s="20" t="s">
        <v>577</v>
      </c>
      <c r="O65" s="6" t="s">
        <v>578</v>
      </c>
      <c r="P65" s="4" t="s">
        <v>579</v>
      </c>
      <c r="Q65" s="11" t="s">
        <v>580</v>
      </c>
      <c r="R65" s="29" t="s">
        <v>331</v>
      </c>
      <c r="S65" s="17">
        <v>44980</v>
      </c>
      <c r="T65" s="17">
        <v>44986</v>
      </c>
      <c r="U65" s="17">
        <v>45245</v>
      </c>
      <c r="V65" s="26">
        <v>65709000</v>
      </c>
      <c r="W65" s="18">
        <v>0</v>
      </c>
      <c r="X65" s="18">
        <v>0</v>
      </c>
      <c r="Y65" s="18">
        <v>0</v>
      </c>
      <c r="Z65" s="18">
        <v>0</v>
      </c>
      <c r="AA65" s="8">
        <f t="shared" ref="AA65:AA66" si="78">V65+W65+X65+Y65+Z65</f>
        <v>65709000</v>
      </c>
      <c r="AB65" s="18">
        <v>0</v>
      </c>
      <c r="AC65" s="8">
        <f t="shared" si="76"/>
        <v>65709000</v>
      </c>
      <c r="AD65" s="19">
        <v>0</v>
      </c>
      <c r="AE65" s="8">
        <f t="shared" ref="AE65:AE66" si="79">AC65-AD65</f>
        <v>65709000</v>
      </c>
      <c r="AF65" s="10" t="s">
        <v>363</v>
      </c>
      <c r="AG65" s="9" t="s">
        <v>438</v>
      </c>
      <c r="AH65" s="9" t="s">
        <v>581</v>
      </c>
      <c r="AI65" s="21">
        <v>901027104</v>
      </c>
      <c r="AJ65" s="21">
        <v>3</v>
      </c>
      <c r="AK65" s="21" t="s">
        <v>582</v>
      </c>
      <c r="AL65" s="21">
        <v>4203699</v>
      </c>
      <c r="AM65" s="33" t="s">
        <v>583</v>
      </c>
      <c r="AN65" s="14" t="s">
        <v>29</v>
      </c>
    </row>
    <row r="66" spans="2:40" ht="84.95" customHeight="1">
      <c r="B66" s="7"/>
      <c r="C66" s="7">
        <v>1</v>
      </c>
      <c r="D66" s="3"/>
      <c r="E66" s="7"/>
      <c r="F66" s="7"/>
      <c r="G66" s="28"/>
      <c r="H66" s="28"/>
      <c r="I66" s="28"/>
      <c r="J66" s="28">
        <v>1</v>
      </c>
      <c r="K66" s="28"/>
      <c r="L66" s="24" t="s">
        <v>339</v>
      </c>
      <c r="M66" s="5" t="s">
        <v>35</v>
      </c>
      <c r="N66" s="20" t="s">
        <v>607</v>
      </c>
      <c r="O66" s="6" t="s">
        <v>606</v>
      </c>
      <c r="P66" s="4" t="s">
        <v>665</v>
      </c>
      <c r="Q66" s="11" t="s">
        <v>670</v>
      </c>
      <c r="R66" s="29" t="s">
        <v>669</v>
      </c>
      <c r="S66" s="17">
        <v>44978</v>
      </c>
      <c r="T66" s="17">
        <v>44984</v>
      </c>
      <c r="U66" s="17">
        <v>45245</v>
      </c>
      <c r="V66" s="26">
        <v>188785000</v>
      </c>
      <c r="W66" s="18">
        <v>0</v>
      </c>
      <c r="X66" s="18">
        <v>0</v>
      </c>
      <c r="Y66" s="18">
        <v>0</v>
      </c>
      <c r="Z66" s="18">
        <v>0</v>
      </c>
      <c r="AA66" s="8">
        <f t="shared" si="78"/>
        <v>188785000</v>
      </c>
      <c r="AB66" s="18">
        <v>0</v>
      </c>
      <c r="AC66" s="8">
        <f t="shared" si="76"/>
        <v>188785000</v>
      </c>
      <c r="AD66" s="19">
        <v>0</v>
      </c>
      <c r="AE66" s="8">
        <f t="shared" si="79"/>
        <v>188785000</v>
      </c>
      <c r="AF66" s="10" t="s">
        <v>262</v>
      </c>
      <c r="AG66" s="9" t="s">
        <v>438</v>
      </c>
      <c r="AH66" s="9" t="s">
        <v>666</v>
      </c>
      <c r="AI66" s="21">
        <v>830051965</v>
      </c>
      <c r="AJ66" s="21">
        <v>1</v>
      </c>
      <c r="AK66" s="21" t="s">
        <v>667</v>
      </c>
      <c r="AL66" s="21">
        <v>5343848</v>
      </c>
      <c r="AM66" s="33" t="s">
        <v>668</v>
      </c>
      <c r="AN66" s="14" t="s">
        <v>29</v>
      </c>
    </row>
    <row r="67" spans="2:40" ht="84.95" customHeight="1">
      <c r="B67" s="7"/>
      <c r="C67" s="7">
        <v>1</v>
      </c>
      <c r="D67" s="3"/>
      <c r="E67" s="7"/>
      <c r="F67" s="7"/>
      <c r="G67" s="28"/>
      <c r="H67" s="28"/>
      <c r="I67" s="28"/>
      <c r="J67" s="28">
        <v>1</v>
      </c>
      <c r="K67" s="28"/>
      <c r="L67" s="24" t="s">
        <v>339</v>
      </c>
      <c r="M67" s="5" t="s">
        <v>35</v>
      </c>
      <c r="N67" s="20" t="s">
        <v>607</v>
      </c>
      <c r="O67" s="6" t="s">
        <v>606</v>
      </c>
      <c r="P67" s="4" t="s">
        <v>605</v>
      </c>
      <c r="Q67" s="11" t="s">
        <v>608</v>
      </c>
      <c r="R67" s="29" t="s">
        <v>609</v>
      </c>
      <c r="S67" s="17">
        <v>44980</v>
      </c>
      <c r="T67" s="17">
        <v>44985</v>
      </c>
      <c r="U67" s="17">
        <v>45245</v>
      </c>
      <c r="V67" s="26">
        <v>28689000</v>
      </c>
      <c r="W67" s="18">
        <v>0</v>
      </c>
      <c r="X67" s="18">
        <v>0</v>
      </c>
      <c r="Y67" s="18">
        <v>0</v>
      </c>
      <c r="Z67" s="18">
        <v>0</v>
      </c>
      <c r="AA67" s="8">
        <f t="shared" ref="AA67:AA68" si="80">V67+W67+X67+Y67+Z67</f>
        <v>28689000</v>
      </c>
      <c r="AB67" s="18">
        <v>0</v>
      </c>
      <c r="AC67" s="8">
        <f t="shared" si="76"/>
        <v>28689000</v>
      </c>
      <c r="AD67" s="19">
        <v>0</v>
      </c>
      <c r="AE67" s="8">
        <f t="shared" ref="AE67:AE68" si="81">AC67-AD67</f>
        <v>28689000</v>
      </c>
      <c r="AF67" s="10" t="s">
        <v>262</v>
      </c>
      <c r="AG67" s="9" t="s">
        <v>438</v>
      </c>
      <c r="AH67" s="9" t="s">
        <v>62</v>
      </c>
      <c r="AI67" s="21">
        <v>860501595</v>
      </c>
      <c r="AJ67" s="21">
        <v>0</v>
      </c>
      <c r="AK67" s="21" t="s">
        <v>610</v>
      </c>
      <c r="AL67" s="21">
        <v>6013243388</v>
      </c>
      <c r="AM67" s="33" t="s">
        <v>63</v>
      </c>
      <c r="AN67" s="14" t="s">
        <v>29</v>
      </c>
    </row>
    <row r="68" spans="2:40" ht="84.95" customHeight="1">
      <c r="B68" s="7"/>
      <c r="C68" s="7">
        <v>1</v>
      </c>
      <c r="D68" s="3"/>
      <c r="E68" s="7"/>
      <c r="F68" s="7"/>
      <c r="G68" s="28"/>
      <c r="H68" s="28"/>
      <c r="I68" s="28"/>
      <c r="J68" s="28">
        <v>1</v>
      </c>
      <c r="K68" s="28"/>
      <c r="L68" s="24" t="s">
        <v>339</v>
      </c>
      <c r="M68" s="5" t="s">
        <v>35</v>
      </c>
      <c r="N68" s="20" t="s">
        <v>607</v>
      </c>
      <c r="O68" s="6" t="s">
        <v>606</v>
      </c>
      <c r="P68" s="4" t="s">
        <v>725</v>
      </c>
      <c r="Q68" s="11" t="s">
        <v>294</v>
      </c>
      <c r="R68" s="29" t="s">
        <v>726</v>
      </c>
      <c r="S68" s="17">
        <v>44988</v>
      </c>
      <c r="T68" s="17">
        <v>44995</v>
      </c>
      <c r="U68" s="17">
        <v>45245</v>
      </c>
      <c r="V68" s="26">
        <v>575748000</v>
      </c>
      <c r="W68" s="18">
        <v>0</v>
      </c>
      <c r="X68" s="18">
        <v>0</v>
      </c>
      <c r="Y68" s="18">
        <v>0</v>
      </c>
      <c r="Z68" s="18">
        <v>0</v>
      </c>
      <c r="AA68" s="8">
        <f t="shared" si="80"/>
        <v>575748000</v>
      </c>
      <c r="AB68" s="18">
        <v>0</v>
      </c>
      <c r="AC68" s="8">
        <f t="shared" si="76"/>
        <v>575748000</v>
      </c>
      <c r="AD68" s="19">
        <v>0</v>
      </c>
      <c r="AE68" s="8">
        <f t="shared" si="81"/>
        <v>575748000</v>
      </c>
      <c r="AF68" s="10" t="s">
        <v>262</v>
      </c>
      <c r="AG68" s="9" t="s">
        <v>438</v>
      </c>
      <c r="AH68" s="9" t="s">
        <v>274</v>
      </c>
      <c r="AI68" s="21">
        <v>860020309</v>
      </c>
      <c r="AJ68" s="21">
        <v>6</v>
      </c>
      <c r="AK68" s="21" t="s">
        <v>391</v>
      </c>
      <c r="AL68" s="21">
        <v>7566060</v>
      </c>
      <c r="AM68" s="33" t="s">
        <v>81</v>
      </c>
      <c r="AN68" s="14" t="s">
        <v>29</v>
      </c>
    </row>
    <row r="69" spans="2:40" ht="84.95" customHeight="1">
      <c r="B69" s="7"/>
      <c r="C69" s="7">
        <v>1</v>
      </c>
      <c r="D69" s="3"/>
      <c r="E69" s="7"/>
      <c r="F69" s="7"/>
      <c r="G69" s="28"/>
      <c r="H69" s="28"/>
      <c r="I69" s="28"/>
      <c r="J69" s="28">
        <v>1</v>
      </c>
      <c r="K69" s="28"/>
      <c r="L69" s="24" t="s">
        <v>339</v>
      </c>
      <c r="M69" s="5" t="s">
        <v>35</v>
      </c>
      <c r="N69" s="20" t="s">
        <v>607</v>
      </c>
      <c r="O69" s="6" t="s">
        <v>606</v>
      </c>
      <c r="P69" s="4" t="s">
        <v>683</v>
      </c>
      <c r="Q69" s="11" t="s">
        <v>685</v>
      </c>
      <c r="R69" s="29" t="s">
        <v>684</v>
      </c>
      <c r="S69" s="17">
        <v>44986</v>
      </c>
      <c r="T69" s="17">
        <v>44994</v>
      </c>
      <c r="U69" s="17">
        <v>45245</v>
      </c>
      <c r="V69" s="26">
        <v>108520000</v>
      </c>
      <c r="W69" s="18">
        <v>0</v>
      </c>
      <c r="X69" s="18">
        <v>0</v>
      </c>
      <c r="Y69" s="18">
        <v>0</v>
      </c>
      <c r="Z69" s="18">
        <v>0</v>
      </c>
      <c r="AA69" s="8">
        <f t="shared" ref="AA69" si="82">V69+W69+X69+Y69+Z69</f>
        <v>108520000</v>
      </c>
      <c r="AB69" s="18">
        <v>0</v>
      </c>
      <c r="AC69" s="8">
        <f t="shared" ref="AC69" si="83">AA69+AB69</f>
        <v>108520000</v>
      </c>
      <c r="AD69" s="19">
        <v>0</v>
      </c>
      <c r="AE69" s="8">
        <f t="shared" ref="AE69" si="84">AC69-AD69</f>
        <v>108520000</v>
      </c>
      <c r="AF69" s="10" t="s">
        <v>262</v>
      </c>
      <c r="AG69" s="9" t="s">
        <v>438</v>
      </c>
      <c r="AH69" s="9" t="s">
        <v>128</v>
      </c>
      <c r="AI69" s="21">
        <v>830064712</v>
      </c>
      <c r="AJ69" s="21">
        <v>1</v>
      </c>
      <c r="AK69" s="21" t="s">
        <v>686</v>
      </c>
      <c r="AL69" s="21">
        <v>6354327</v>
      </c>
      <c r="AM69" s="33" t="s">
        <v>687</v>
      </c>
      <c r="AN69" s="14" t="s">
        <v>29</v>
      </c>
    </row>
    <row r="70" spans="2:40" ht="84.95" customHeight="1">
      <c r="B70" s="7">
        <v>1</v>
      </c>
      <c r="C70" s="7"/>
      <c r="D70" s="3"/>
      <c r="E70" s="7"/>
      <c r="F70" s="7"/>
      <c r="G70" s="28">
        <v>1</v>
      </c>
      <c r="H70" s="28"/>
      <c r="I70" s="28"/>
      <c r="J70" s="28"/>
      <c r="K70" s="28"/>
      <c r="L70" s="24" t="s">
        <v>404</v>
      </c>
      <c r="M70" s="5" t="s">
        <v>27</v>
      </c>
      <c r="N70" s="20" t="s">
        <v>554</v>
      </c>
      <c r="O70" s="6" t="s">
        <v>555</v>
      </c>
      <c r="P70" s="4" t="s">
        <v>556</v>
      </c>
      <c r="Q70" s="11" t="s">
        <v>558</v>
      </c>
      <c r="R70" s="29" t="s">
        <v>557</v>
      </c>
      <c r="S70" s="17">
        <v>44978</v>
      </c>
      <c r="T70" s="17">
        <v>44984</v>
      </c>
      <c r="U70" s="17">
        <v>45275</v>
      </c>
      <c r="V70" s="26">
        <v>1900000000</v>
      </c>
      <c r="W70" s="18">
        <v>0</v>
      </c>
      <c r="X70" s="18">
        <v>0</v>
      </c>
      <c r="Y70" s="18">
        <v>0</v>
      </c>
      <c r="Z70" s="18">
        <v>0</v>
      </c>
      <c r="AA70" s="8">
        <f t="shared" si="45"/>
        <v>1900000000</v>
      </c>
      <c r="AB70" s="18">
        <v>0</v>
      </c>
      <c r="AC70" s="8">
        <f t="shared" si="76"/>
        <v>1900000000</v>
      </c>
      <c r="AD70" s="19">
        <v>0</v>
      </c>
      <c r="AE70" s="8">
        <f t="shared" si="46"/>
        <v>1900000000</v>
      </c>
      <c r="AF70" s="10" t="s">
        <v>308</v>
      </c>
      <c r="AG70" s="9" t="s">
        <v>438</v>
      </c>
      <c r="AH70" s="9" t="s">
        <v>559</v>
      </c>
      <c r="AI70" s="21">
        <v>900809815</v>
      </c>
      <c r="AJ70" s="21">
        <v>4</v>
      </c>
      <c r="AK70" s="21" t="s">
        <v>561</v>
      </c>
      <c r="AL70" s="21">
        <v>3047265</v>
      </c>
      <c r="AM70" s="33" t="s">
        <v>560</v>
      </c>
      <c r="AN70" s="14" t="s">
        <v>29</v>
      </c>
    </row>
    <row r="71" spans="2:40" ht="84.95" customHeight="1">
      <c r="B71" s="7">
        <v>1</v>
      </c>
      <c r="C71" s="7"/>
      <c r="D71" s="3"/>
      <c r="E71" s="7"/>
      <c r="F71" s="7"/>
      <c r="G71" s="28"/>
      <c r="H71" s="28"/>
      <c r="I71" s="28"/>
      <c r="J71" s="28">
        <v>1</v>
      </c>
      <c r="K71" s="28"/>
      <c r="L71" s="24" t="s">
        <v>347</v>
      </c>
      <c r="M71" s="5" t="s">
        <v>36</v>
      </c>
      <c r="N71" s="25" t="s">
        <v>886</v>
      </c>
      <c r="O71" s="6" t="s">
        <v>887</v>
      </c>
      <c r="P71" s="4" t="s">
        <v>882</v>
      </c>
      <c r="Q71" s="11" t="s">
        <v>267</v>
      </c>
      <c r="R71" s="29" t="s">
        <v>883</v>
      </c>
      <c r="S71" s="17">
        <v>44984</v>
      </c>
      <c r="T71" s="17">
        <v>45012</v>
      </c>
      <c r="U71" s="17">
        <v>45260</v>
      </c>
      <c r="V71" s="26">
        <v>250000000</v>
      </c>
      <c r="W71" s="18">
        <v>0</v>
      </c>
      <c r="X71" s="18">
        <v>0</v>
      </c>
      <c r="Y71" s="18">
        <v>0</v>
      </c>
      <c r="Z71" s="18">
        <v>0</v>
      </c>
      <c r="AA71" s="8">
        <f t="shared" ref="AA71" si="85">V71+W71+X71+Y71+Z71</f>
        <v>250000000</v>
      </c>
      <c r="AB71" s="18">
        <v>0</v>
      </c>
      <c r="AC71" s="8">
        <f t="shared" ref="AC71" si="86">AA71+AB71</f>
        <v>250000000</v>
      </c>
      <c r="AD71" s="19">
        <v>0</v>
      </c>
      <c r="AE71" s="8">
        <f t="shared" ref="AE71" si="87">AC71-AD71</f>
        <v>250000000</v>
      </c>
      <c r="AF71" s="10" t="s">
        <v>268</v>
      </c>
      <c r="AG71" s="9" t="s">
        <v>338</v>
      </c>
      <c r="AH71" s="9" t="s">
        <v>884</v>
      </c>
      <c r="AI71" s="21">
        <v>901039135</v>
      </c>
      <c r="AJ71" s="21">
        <v>3</v>
      </c>
      <c r="AK71" s="21" t="s">
        <v>885</v>
      </c>
      <c r="AL71" s="21">
        <v>3123917392</v>
      </c>
      <c r="AM71" s="33" t="s">
        <v>175</v>
      </c>
      <c r="AN71" s="14" t="s">
        <v>29</v>
      </c>
    </row>
    <row r="72" spans="2:40" ht="84.95" customHeight="1">
      <c r="B72" s="7"/>
      <c r="C72" s="7"/>
      <c r="D72" s="3">
        <v>1</v>
      </c>
      <c r="E72" s="7"/>
      <c r="F72" s="7"/>
      <c r="G72" s="28"/>
      <c r="H72" s="28"/>
      <c r="I72" s="28">
        <v>1</v>
      </c>
      <c r="J72" s="28"/>
      <c r="K72" s="28"/>
      <c r="L72" s="24" t="s">
        <v>640</v>
      </c>
      <c r="M72" s="5" t="s">
        <v>35</v>
      </c>
      <c r="N72" s="20" t="s">
        <v>641</v>
      </c>
      <c r="O72" s="6" t="s">
        <v>642</v>
      </c>
      <c r="P72" s="4" t="s">
        <v>639</v>
      </c>
      <c r="Q72" s="11" t="s">
        <v>643</v>
      </c>
      <c r="R72" s="29" t="s">
        <v>232</v>
      </c>
      <c r="S72" s="17">
        <v>44979</v>
      </c>
      <c r="T72" s="17">
        <v>44984</v>
      </c>
      <c r="U72" s="17">
        <v>45291</v>
      </c>
      <c r="V72" s="26">
        <v>15000000</v>
      </c>
      <c r="W72" s="18">
        <v>0</v>
      </c>
      <c r="X72" s="18">
        <v>0</v>
      </c>
      <c r="Y72" s="18">
        <v>0</v>
      </c>
      <c r="Z72" s="18">
        <v>0</v>
      </c>
      <c r="AA72" s="8">
        <f t="shared" si="45"/>
        <v>15000000</v>
      </c>
      <c r="AB72" s="18">
        <v>0</v>
      </c>
      <c r="AC72" s="8">
        <f t="shared" si="76"/>
        <v>15000000</v>
      </c>
      <c r="AD72" s="19">
        <v>0</v>
      </c>
      <c r="AE72" s="8">
        <f t="shared" si="46"/>
        <v>15000000</v>
      </c>
      <c r="AF72" s="10" t="s">
        <v>138</v>
      </c>
      <c r="AG72" s="9" t="s">
        <v>338</v>
      </c>
      <c r="AH72" s="9" t="s">
        <v>233</v>
      </c>
      <c r="AI72" s="21">
        <v>79157181</v>
      </c>
      <c r="AJ72" s="21">
        <v>7</v>
      </c>
      <c r="AK72" s="21" t="s">
        <v>644</v>
      </c>
      <c r="AL72" s="21">
        <v>6133877</v>
      </c>
      <c r="AM72" s="33" t="s">
        <v>272</v>
      </c>
      <c r="AN72" s="14" t="s">
        <v>29</v>
      </c>
    </row>
    <row r="73" spans="2:40" ht="84.95" customHeight="1">
      <c r="B73" s="7"/>
      <c r="C73" s="7"/>
      <c r="D73" s="3">
        <v>1</v>
      </c>
      <c r="E73" s="7"/>
      <c r="F73" s="7"/>
      <c r="G73" s="28"/>
      <c r="H73" s="28"/>
      <c r="I73" s="28">
        <v>1</v>
      </c>
      <c r="J73" s="28"/>
      <c r="K73" s="28"/>
      <c r="L73" s="24" t="s">
        <v>545</v>
      </c>
      <c r="M73" s="5" t="s">
        <v>35</v>
      </c>
      <c r="N73" s="20" t="s">
        <v>547</v>
      </c>
      <c r="O73" s="6" t="s">
        <v>546</v>
      </c>
      <c r="P73" s="4" t="s">
        <v>544</v>
      </c>
      <c r="Q73" s="11" t="s">
        <v>549</v>
      </c>
      <c r="R73" s="29" t="s">
        <v>548</v>
      </c>
      <c r="S73" s="17">
        <v>44980</v>
      </c>
      <c r="T73" s="17">
        <v>44984</v>
      </c>
      <c r="U73" s="17">
        <v>45046</v>
      </c>
      <c r="V73" s="26">
        <v>5840000</v>
      </c>
      <c r="W73" s="18">
        <v>0</v>
      </c>
      <c r="X73" s="18">
        <v>0</v>
      </c>
      <c r="Y73" s="18">
        <v>0</v>
      </c>
      <c r="Z73" s="18">
        <v>0</v>
      </c>
      <c r="AA73" s="8">
        <f t="shared" ref="AA73:AA74" si="88">V73+W73+X73+Y73+Z73</f>
        <v>5840000</v>
      </c>
      <c r="AB73" s="18">
        <v>0</v>
      </c>
      <c r="AC73" s="8">
        <f t="shared" si="76"/>
        <v>5840000</v>
      </c>
      <c r="AD73" s="19">
        <v>0</v>
      </c>
      <c r="AE73" s="8">
        <f t="shared" ref="AE73:AE74" si="89">AC73-AD73</f>
        <v>5840000</v>
      </c>
      <c r="AF73" s="10" t="s">
        <v>92</v>
      </c>
      <c r="AG73" s="9" t="s">
        <v>338</v>
      </c>
      <c r="AH73" s="9" t="s">
        <v>550</v>
      </c>
      <c r="AI73" s="21">
        <v>901178666</v>
      </c>
      <c r="AJ73" s="21">
        <v>8</v>
      </c>
      <c r="AK73" s="21" t="s">
        <v>551</v>
      </c>
      <c r="AL73" s="21">
        <v>3108024094</v>
      </c>
      <c r="AM73" s="33" t="s">
        <v>552</v>
      </c>
      <c r="AN73" s="14" t="s">
        <v>133</v>
      </c>
    </row>
    <row r="74" spans="2:40" ht="84.95" customHeight="1">
      <c r="B74" s="7"/>
      <c r="C74" s="7">
        <v>1</v>
      </c>
      <c r="D74" s="3"/>
      <c r="E74" s="7"/>
      <c r="F74" s="7"/>
      <c r="G74" s="28"/>
      <c r="H74" s="28"/>
      <c r="I74" s="28">
        <v>1</v>
      </c>
      <c r="J74" s="28"/>
      <c r="K74" s="28"/>
      <c r="L74" s="24" t="s">
        <v>597</v>
      </c>
      <c r="M74" s="5" t="s">
        <v>35</v>
      </c>
      <c r="N74" s="20" t="s">
        <v>599</v>
      </c>
      <c r="O74" s="6" t="s">
        <v>598</v>
      </c>
      <c r="P74" s="4" t="s">
        <v>612</v>
      </c>
      <c r="Q74" s="11" t="s">
        <v>269</v>
      </c>
      <c r="R74" s="29" t="s">
        <v>613</v>
      </c>
      <c r="S74" s="17">
        <v>44980</v>
      </c>
      <c r="T74" s="17">
        <v>44987</v>
      </c>
      <c r="U74" s="17">
        <v>45107</v>
      </c>
      <c r="V74" s="26">
        <v>13000000</v>
      </c>
      <c r="W74" s="18">
        <v>0</v>
      </c>
      <c r="X74" s="18">
        <v>0</v>
      </c>
      <c r="Y74" s="18">
        <v>0</v>
      </c>
      <c r="Z74" s="18">
        <v>0</v>
      </c>
      <c r="AA74" s="8">
        <f t="shared" si="88"/>
        <v>13000000</v>
      </c>
      <c r="AB74" s="18">
        <v>0</v>
      </c>
      <c r="AC74" s="8">
        <f t="shared" si="76"/>
        <v>13000000</v>
      </c>
      <c r="AD74" s="19">
        <v>0</v>
      </c>
      <c r="AE74" s="8">
        <f t="shared" si="89"/>
        <v>13000000</v>
      </c>
      <c r="AF74" s="10" t="s">
        <v>446</v>
      </c>
      <c r="AG74" s="9" t="s">
        <v>338</v>
      </c>
      <c r="AH74" s="9" t="s">
        <v>52</v>
      </c>
      <c r="AI74" s="21">
        <v>901341011</v>
      </c>
      <c r="AJ74" s="21">
        <v>2</v>
      </c>
      <c r="AK74" s="21" t="s">
        <v>614</v>
      </c>
      <c r="AL74" s="21">
        <v>6488080</v>
      </c>
      <c r="AM74" s="33" t="s">
        <v>172</v>
      </c>
      <c r="AN74" s="14" t="s">
        <v>29</v>
      </c>
    </row>
    <row r="75" spans="2:40" ht="84.95" customHeight="1">
      <c r="B75" s="7"/>
      <c r="C75" s="7">
        <v>1</v>
      </c>
      <c r="D75" s="3"/>
      <c r="E75" s="7"/>
      <c r="F75" s="7"/>
      <c r="G75" s="28"/>
      <c r="H75" s="28"/>
      <c r="I75" s="28">
        <v>1</v>
      </c>
      <c r="J75" s="28"/>
      <c r="K75" s="28"/>
      <c r="L75" s="24" t="s">
        <v>597</v>
      </c>
      <c r="M75" s="5" t="s">
        <v>35</v>
      </c>
      <c r="N75" s="20" t="s">
        <v>599</v>
      </c>
      <c r="O75" s="6" t="s">
        <v>598</v>
      </c>
      <c r="P75" s="4" t="s">
        <v>596</v>
      </c>
      <c r="Q75" s="11" t="s">
        <v>503</v>
      </c>
      <c r="R75" s="29" t="s">
        <v>600</v>
      </c>
      <c r="S75" s="17">
        <v>44980</v>
      </c>
      <c r="T75" s="17">
        <v>44986</v>
      </c>
      <c r="U75" s="17">
        <v>45107</v>
      </c>
      <c r="V75" s="26">
        <v>20000000</v>
      </c>
      <c r="W75" s="18">
        <v>0</v>
      </c>
      <c r="X75" s="18">
        <v>0</v>
      </c>
      <c r="Y75" s="18">
        <v>0</v>
      </c>
      <c r="Z75" s="18">
        <v>0</v>
      </c>
      <c r="AA75" s="8">
        <f t="shared" ref="AA75" si="90">V75+W75+X75+Y75+Z75</f>
        <v>20000000</v>
      </c>
      <c r="AB75" s="18">
        <v>0</v>
      </c>
      <c r="AC75" s="8">
        <f t="shared" si="76"/>
        <v>20000000</v>
      </c>
      <c r="AD75" s="19">
        <v>0</v>
      </c>
      <c r="AE75" s="8">
        <f t="shared" ref="AE75" si="91">AC75-AD75</f>
        <v>20000000</v>
      </c>
      <c r="AF75" s="10" t="s">
        <v>446</v>
      </c>
      <c r="AG75" s="9" t="s">
        <v>338</v>
      </c>
      <c r="AH75" s="9" t="s">
        <v>504</v>
      </c>
      <c r="AI75" s="21">
        <v>830501223</v>
      </c>
      <c r="AJ75" s="21">
        <v>7</v>
      </c>
      <c r="AK75" s="21" t="s">
        <v>505</v>
      </c>
      <c r="AL75" s="21">
        <v>3158701</v>
      </c>
      <c r="AM75" s="33" t="s">
        <v>506</v>
      </c>
      <c r="AN75" s="14" t="s">
        <v>38</v>
      </c>
    </row>
    <row r="76" spans="2:40" ht="84.95" customHeight="1">
      <c r="B76" s="7"/>
      <c r="C76" s="7"/>
      <c r="D76" s="3">
        <v>1</v>
      </c>
      <c r="E76" s="7"/>
      <c r="F76" s="7"/>
      <c r="G76" s="28">
        <v>1</v>
      </c>
      <c r="H76" s="28"/>
      <c r="I76" s="28"/>
      <c r="J76" s="28"/>
      <c r="K76" s="28"/>
      <c r="L76" s="24" t="s">
        <v>950</v>
      </c>
      <c r="M76" s="5" t="s">
        <v>96</v>
      </c>
      <c r="N76" s="20" t="s">
        <v>951</v>
      </c>
      <c r="O76" s="6" t="s">
        <v>952</v>
      </c>
      <c r="P76" s="4" t="s">
        <v>949</v>
      </c>
      <c r="Q76" s="11" t="s">
        <v>953</v>
      </c>
      <c r="R76" s="29" t="s">
        <v>270</v>
      </c>
      <c r="S76" s="17">
        <v>45006</v>
      </c>
      <c r="T76" s="17">
        <v>45013</v>
      </c>
      <c r="U76" s="17">
        <v>45275</v>
      </c>
      <c r="V76" s="26">
        <v>55000000</v>
      </c>
      <c r="W76" s="18">
        <v>0</v>
      </c>
      <c r="X76" s="18">
        <v>0</v>
      </c>
      <c r="Y76" s="18">
        <v>0</v>
      </c>
      <c r="Z76" s="18">
        <v>0</v>
      </c>
      <c r="AA76" s="8">
        <f t="shared" ref="AA76" si="92">V76+W76+X76+Y76+Z76</f>
        <v>55000000</v>
      </c>
      <c r="AB76" s="18">
        <v>0</v>
      </c>
      <c r="AC76" s="8">
        <f t="shared" ref="AC76" si="93">AA76+AB76</f>
        <v>55000000</v>
      </c>
      <c r="AD76" s="19">
        <v>0</v>
      </c>
      <c r="AE76" s="8">
        <f t="shared" ref="AE76" si="94">AC76-AD76</f>
        <v>55000000</v>
      </c>
      <c r="AF76" s="10" t="s">
        <v>209</v>
      </c>
      <c r="AG76" s="9" t="s">
        <v>338</v>
      </c>
      <c r="AH76" s="9" t="s">
        <v>53</v>
      </c>
      <c r="AI76" s="21">
        <v>830067414</v>
      </c>
      <c r="AJ76" s="21">
        <v>5</v>
      </c>
      <c r="AK76" s="21" t="s">
        <v>954</v>
      </c>
      <c r="AL76" s="21">
        <v>7429393</v>
      </c>
      <c r="AM76" s="33" t="s">
        <v>54</v>
      </c>
      <c r="AN76" s="14" t="s">
        <v>29</v>
      </c>
    </row>
    <row r="77" spans="2:40" ht="84.95" customHeight="1">
      <c r="B77" s="7">
        <v>1</v>
      </c>
      <c r="C77" s="7"/>
      <c r="D77" s="3"/>
      <c r="E77" s="7"/>
      <c r="F77" s="7"/>
      <c r="G77" s="28"/>
      <c r="H77" s="28"/>
      <c r="I77" s="28">
        <v>1</v>
      </c>
      <c r="J77" s="28"/>
      <c r="K77" s="28"/>
      <c r="L77" s="24" t="s">
        <v>705</v>
      </c>
      <c r="M77" s="5" t="s">
        <v>96</v>
      </c>
      <c r="N77" s="20" t="s">
        <v>706</v>
      </c>
      <c r="O77" s="6" t="s">
        <v>707</v>
      </c>
      <c r="P77" s="4" t="s">
        <v>704</v>
      </c>
      <c r="Q77" s="11" t="s">
        <v>70</v>
      </c>
      <c r="R77" s="29" t="s">
        <v>708</v>
      </c>
      <c r="S77" s="17">
        <v>44984</v>
      </c>
      <c r="T77" s="17">
        <v>44994</v>
      </c>
      <c r="U77" s="17">
        <v>45275</v>
      </c>
      <c r="V77" s="26">
        <v>30000000</v>
      </c>
      <c r="W77" s="18">
        <v>0</v>
      </c>
      <c r="X77" s="18">
        <v>0</v>
      </c>
      <c r="Y77" s="18">
        <v>0</v>
      </c>
      <c r="Z77" s="18">
        <v>0</v>
      </c>
      <c r="AA77" s="8">
        <f t="shared" ref="AA77" si="95">V77+W77+X77+Y77+Z77</f>
        <v>30000000</v>
      </c>
      <c r="AB77" s="18">
        <v>0</v>
      </c>
      <c r="AC77" s="8">
        <f t="shared" ref="AC77" si="96">AA77+AB77</f>
        <v>30000000</v>
      </c>
      <c r="AD77" s="19">
        <v>0</v>
      </c>
      <c r="AE77" s="8">
        <f t="shared" ref="AE77" si="97">AC77-AD77</f>
        <v>30000000</v>
      </c>
      <c r="AF77" s="10" t="s">
        <v>46</v>
      </c>
      <c r="AG77" s="9" t="s">
        <v>338</v>
      </c>
      <c r="AH77" s="9" t="s">
        <v>139</v>
      </c>
      <c r="AI77" s="21">
        <v>860038579</v>
      </c>
      <c r="AJ77" s="21">
        <v>7</v>
      </c>
      <c r="AK77" s="21" t="s">
        <v>140</v>
      </c>
      <c r="AL77" s="21">
        <v>3381177</v>
      </c>
      <c r="AM77" s="33" t="s">
        <v>71</v>
      </c>
      <c r="AN77" s="14" t="s">
        <v>29</v>
      </c>
    </row>
    <row r="78" spans="2:40" ht="84.95" customHeight="1">
      <c r="B78" s="7"/>
      <c r="C78" s="7">
        <v>1</v>
      </c>
      <c r="D78" s="3"/>
      <c r="E78" s="7"/>
      <c r="F78" s="7"/>
      <c r="G78" s="28"/>
      <c r="H78" s="28"/>
      <c r="I78" s="28">
        <v>1</v>
      </c>
      <c r="J78" s="28"/>
      <c r="K78" s="28"/>
      <c r="L78" s="24" t="s">
        <v>762</v>
      </c>
      <c r="M78" s="5" t="s">
        <v>412</v>
      </c>
      <c r="N78" s="20" t="s">
        <v>763</v>
      </c>
      <c r="O78" s="6" t="s">
        <v>764</v>
      </c>
      <c r="P78" s="4" t="s">
        <v>761</v>
      </c>
      <c r="Q78" s="11" t="s">
        <v>765</v>
      </c>
      <c r="R78" s="29" t="s">
        <v>766</v>
      </c>
      <c r="S78" s="17">
        <v>44986</v>
      </c>
      <c r="T78" s="17">
        <v>45001</v>
      </c>
      <c r="U78" s="17">
        <v>45275</v>
      </c>
      <c r="V78" s="26">
        <v>9268760</v>
      </c>
      <c r="W78" s="18">
        <v>0</v>
      </c>
      <c r="X78" s="18">
        <v>0</v>
      </c>
      <c r="Y78" s="18">
        <v>0</v>
      </c>
      <c r="Z78" s="18">
        <v>0</v>
      </c>
      <c r="AA78" s="8">
        <f t="shared" ref="AA78" si="98">V78+W78+X78+Y78+Z78</f>
        <v>9268760</v>
      </c>
      <c r="AB78" s="18">
        <v>0</v>
      </c>
      <c r="AC78" s="8">
        <f t="shared" ref="AC78" si="99">AA78+AB78</f>
        <v>9268760</v>
      </c>
      <c r="AD78" s="19">
        <v>0</v>
      </c>
      <c r="AE78" s="8">
        <f t="shared" ref="AE78" si="100">AC78-AD78</f>
        <v>9268760</v>
      </c>
      <c r="AF78" s="10" t="s">
        <v>100</v>
      </c>
      <c r="AG78" s="9" t="s">
        <v>338</v>
      </c>
      <c r="AH78" s="9" t="s">
        <v>129</v>
      </c>
      <c r="AI78" s="21">
        <v>830014072</v>
      </c>
      <c r="AJ78" s="21">
        <v>2</v>
      </c>
      <c r="AK78" s="21" t="s">
        <v>173</v>
      </c>
      <c r="AL78" s="21">
        <v>2445000</v>
      </c>
      <c r="AM78" s="33" t="s">
        <v>101</v>
      </c>
      <c r="AN78" s="14" t="s">
        <v>29</v>
      </c>
    </row>
    <row r="79" spans="2:40" ht="84.95" customHeight="1">
      <c r="B79" s="7"/>
      <c r="C79" s="7"/>
      <c r="D79" s="3">
        <v>1</v>
      </c>
      <c r="E79" s="7"/>
      <c r="F79" s="7"/>
      <c r="G79" s="28"/>
      <c r="H79" s="28"/>
      <c r="I79" s="28"/>
      <c r="J79" s="28">
        <v>1</v>
      </c>
      <c r="K79" s="28"/>
      <c r="L79" s="24" t="s">
        <v>382</v>
      </c>
      <c r="M79" s="5" t="s">
        <v>35</v>
      </c>
      <c r="N79" s="20" t="s">
        <v>636</v>
      </c>
      <c r="O79" s="6" t="s">
        <v>637</v>
      </c>
      <c r="P79" s="4" t="s">
        <v>635</v>
      </c>
      <c r="Q79" s="11" t="s">
        <v>237</v>
      </c>
      <c r="R79" s="29" t="s">
        <v>638</v>
      </c>
      <c r="S79" s="17">
        <v>44981</v>
      </c>
      <c r="T79" s="17">
        <v>44986</v>
      </c>
      <c r="U79" s="17">
        <v>45260</v>
      </c>
      <c r="V79" s="26">
        <v>200000000</v>
      </c>
      <c r="W79" s="18">
        <v>0</v>
      </c>
      <c r="X79" s="18">
        <v>0</v>
      </c>
      <c r="Y79" s="18">
        <v>0</v>
      </c>
      <c r="Z79" s="18">
        <v>0</v>
      </c>
      <c r="AA79" s="8">
        <f t="shared" ref="AA79:AA84" si="101">V79+W79+X79+Y79+Z79</f>
        <v>200000000</v>
      </c>
      <c r="AB79" s="18">
        <v>0</v>
      </c>
      <c r="AC79" s="8">
        <f t="shared" si="76"/>
        <v>200000000</v>
      </c>
      <c r="AD79" s="19">
        <v>0</v>
      </c>
      <c r="AE79" s="8">
        <f t="shared" ref="AE79:AE84" si="102">AC79-AD79</f>
        <v>200000000</v>
      </c>
      <c r="AF79" s="10" t="s">
        <v>482</v>
      </c>
      <c r="AG79" s="9" t="s">
        <v>338</v>
      </c>
      <c r="AH79" s="9" t="s">
        <v>117</v>
      </c>
      <c r="AI79" s="21">
        <v>830001338</v>
      </c>
      <c r="AJ79" s="21">
        <v>1</v>
      </c>
      <c r="AK79" s="21" t="s">
        <v>148</v>
      </c>
      <c r="AL79" s="21">
        <v>8773399</v>
      </c>
      <c r="AM79" s="33" t="s">
        <v>149</v>
      </c>
      <c r="AN79" s="14" t="s">
        <v>29</v>
      </c>
    </row>
    <row r="80" spans="2:40" ht="84.95" customHeight="1">
      <c r="B80" s="7"/>
      <c r="C80" s="7"/>
      <c r="D80" s="3">
        <v>1</v>
      </c>
      <c r="E80" s="7"/>
      <c r="F80" s="7"/>
      <c r="G80" s="28">
        <v>1</v>
      </c>
      <c r="H80" s="28"/>
      <c r="I80" s="28"/>
      <c r="J80" s="28"/>
      <c r="K80" s="28"/>
      <c r="L80" s="24" t="s">
        <v>650</v>
      </c>
      <c r="M80" s="5" t="s">
        <v>37</v>
      </c>
      <c r="N80" s="20" t="s">
        <v>654</v>
      </c>
      <c r="O80" s="6" t="s">
        <v>655</v>
      </c>
      <c r="P80" s="4" t="s">
        <v>651</v>
      </c>
      <c r="Q80" s="11" t="s">
        <v>130</v>
      </c>
      <c r="R80" s="29" t="s">
        <v>652</v>
      </c>
      <c r="S80" s="17">
        <v>44986</v>
      </c>
      <c r="T80" s="17">
        <v>44988</v>
      </c>
      <c r="U80" s="17">
        <v>45291</v>
      </c>
      <c r="V80" s="26">
        <v>66126500</v>
      </c>
      <c r="W80" s="18">
        <v>0</v>
      </c>
      <c r="X80" s="18">
        <v>0</v>
      </c>
      <c r="Y80" s="18">
        <v>0</v>
      </c>
      <c r="Z80" s="18">
        <v>0</v>
      </c>
      <c r="AA80" s="8">
        <f t="shared" ref="AA80" si="103">V80+W80+X80+Y80+Z80</f>
        <v>66126500</v>
      </c>
      <c r="AB80" s="18">
        <v>0</v>
      </c>
      <c r="AC80" s="8">
        <f t="shared" si="76"/>
        <v>66126500</v>
      </c>
      <c r="AD80" s="19">
        <v>0</v>
      </c>
      <c r="AE80" s="8">
        <f t="shared" ref="AE80" si="104">AC80-AD80</f>
        <v>66126500</v>
      </c>
      <c r="AF80" s="10" t="s">
        <v>653</v>
      </c>
      <c r="AG80" s="9" t="s">
        <v>338</v>
      </c>
      <c r="AH80" s="9" t="s">
        <v>131</v>
      </c>
      <c r="AI80" s="21">
        <v>830102216</v>
      </c>
      <c r="AJ80" s="21">
        <v>3</v>
      </c>
      <c r="AK80" s="21" t="s">
        <v>275</v>
      </c>
      <c r="AL80" s="21">
        <v>7442498</v>
      </c>
      <c r="AM80" s="33" t="s">
        <v>276</v>
      </c>
      <c r="AN80" s="14" t="s">
        <v>29</v>
      </c>
    </row>
    <row r="81" spans="2:40" ht="84.95" customHeight="1">
      <c r="B81" s="7">
        <v>1</v>
      </c>
      <c r="C81" s="7"/>
      <c r="D81" s="3"/>
      <c r="E81" s="7"/>
      <c r="F81" s="7"/>
      <c r="G81" s="28"/>
      <c r="H81" s="28"/>
      <c r="I81" s="28">
        <v>1</v>
      </c>
      <c r="J81" s="28"/>
      <c r="K81" s="28"/>
      <c r="L81" s="24" t="s">
        <v>730</v>
      </c>
      <c r="M81" s="5" t="s">
        <v>96</v>
      </c>
      <c r="N81" s="20" t="s">
        <v>728</v>
      </c>
      <c r="O81" s="6" t="s">
        <v>729</v>
      </c>
      <c r="P81" s="4" t="s">
        <v>727</v>
      </c>
      <c r="Q81" s="11" t="s">
        <v>731</v>
      </c>
      <c r="R81" s="29" t="s">
        <v>732</v>
      </c>
      <c r="S81" s="17">
        <v>44987</v>
      </c>
      <c r="T81" s="17">
        <v>44998</v>
      </c>
      <c r="U81" s="17">
        <v>45275</v>
      </c>
      <c r="V81" s="26">
        <v>40000000</v>
      </c>
      <c r="W81" s="18">
        <v>0</v>
      </c>
      <c r="X81" s="18">
        <v>0</v>
      </c>
      <c r="Y81" s="18">
        <v>0</v>
      </c>
      <c r="Z81" s="18">
        <v>0</v>
      </c>
      <c r="AA81" s="8">
        <f t="shared" ref="AA81:AA83" si="105">V81+W81+X81+Y81+Z81</f>
        <v>40000000</v>
      </c>
      <c r="AB81" s="18">
        <v>0</v>
      </c>
      <c r="AC81" s="8">
        <f t="shared" ref="AC81:AC83" si="106">AA81+AB81</f>
        <v>40000000</v>
      </c>
      <c r="AD81" s="19">
        <v>0</v>
      </c>
      <c r="AE81" s="8">
        <f t="shared" ref="AE81:AE83" si="107">AC81-AD81</f>
        <v>40000000</v>
      </c>
      <c r="AF81" s="10" t="s">
        <v>209</v>
      </c>
      <c r="AG81" s="9" t="s">
        <v>338</v>
      </c>
      <c r="AH81" s="9" t="s">
        <v>137</v>
      </c>
      <c r="AI81" s="21">
        <v>860526532</v>
      </c>
      <c r="AJ81" s="21">
        <v>5</v>
      </c>
      <c r="AK81" s="21" t="s">
        <v>733</v>
      </c>
      <c r="AL81" s="21">
        <v>7424132</v>
      </c>
      <c r="AM81" s="33" t="s">
        <v>58</v>
      </c>
      <c r="AN81" s="14" t="s">
        <v>29</v>
      </c>
    </row>
    <row r="82" spans="2:40" ht="84.95" customHeight="1">
      <c r="B82" s="7">
        <v>1</v>
      </c>
      <c r="C82" s="7"/>
      <c r="D82" s="3"/>
      <c r="E82" s="7"/>
      <c r="F82" s="7"/>
      <c r="G82" s="28"/>
      <c r="H82" s="28"/>
      <c r="I82" s="28">
        <v>1</v>
      </c>
      <c r="J82" s="28"/>
      <c r="K82" s="28"/>
      <c r="L82" s="24" t="s">
        <v>773</v>
      </c>
      <c r="M82" s="5" t="s">
        <v>676</v>
      </c>
      <c r="N82" s="20" t="s">
        <v>772</v>
      </c>
      <c r="O82" s="6" t="s">
        <v>863</v>
      </c>
      <c r="P82" s="4" t="s">
        <v>774</v>
      </c>
      <c r="Q82" s="11" t="s">
        <v>775</v>
      </c>
      <c r="R82" s="29" t="s">
        <v>776</v>
      </c>
      <c r="S82" s="17">
        <v>44985</v>
      </c>
      <c r="T82" s="17">
        <v>45006</v>
      </c>
      <c r="U82" s="17">
        <v>45291</v>
      </c>
      <c r="V82" s="26">
        <v>6900000</v>
      </c>
      <c r="W82" s="18">
        <v>0</v>
      </c>
      <c r="X82" s="18">
        <v>0</v>
      </c>
      <c r="Y82" s="18">
        <v>0</v>
      </c>
      <c r="Z82" s="18">
        <v>0</v>
      </c>
      <c r="AA82" s="8">
        <f t="shared" si="105"/>
        <v>6900000</v>
      </c>
      <c r="AB82" s="18">
        <v>0</v>
      </c>
      <c r="AC82" s="8">
        <f t="shared" si="106"/>
        <v>6900000</v>
      </c>
      <c r="AD82" s="19">
        <v>0</v>
      </c>
      <c r="AE82" s="8">
        <f t="shared" si="107"/>
        <v>6900000</v>
      </c>
      <c r="AF82" s="10" t="s">
        <v>777</v>
      </c>
      <c r="AG82" s="9" t="s">
        <v>338</v>
      </c>
      <c r="AH82" s="9" t="s">
        <v>778</v>
      </c>
      <c r="AI82" s="21">
        <v>800232254</v>
      </c>
      <c r="AJ82" s="21">
        <v>1</v>
      </c>
      <c r="AK82" s="21" t="s">
        <v>779</v>
      </c>
      <c r="AL82" s="21">
        <v>2762138</v>
      </c>
      <c r="AM82" s="33" t="s">
        <v>780</v>
      </c>
      <c r="AN82" s="14" t="s">
        <v>29</v>
      </c>
    </row>
    <row r="83" spans="2:40" ht="84.95" customHeight="1">
      <c r="B83" s="7">
        <v>1</v>
      </c>
      <c r="C83" s="7"/>
      <c r="D83" s="3"/>
      <c r="E83" s="7"/>
      <c r="F83" s="7"/>
      <c r="G83" s="28"/>
      <c r="H83" s="28"/>
      <c r="I83" s="28">
        <v>1</v>
      </c>
      <c r="J83" s="28"/>
      <c r="K83" s="28"/>
      <c r="L83" s="24" t="s">
        <v>773</v>
      </c>
      <c r="M83" s="5" t="s">
        <v>676</v>
      </c>
      <c r="N83" s="25" t="s">
        <v>772</v>
      </c>
      <c r="O83" s="6" t="s">
        <v>863</v>
      </c>
      <c r="P83" s="4" t="s">
        <v>817</v>
      </c>
      <c r="Q83" s="11" t="s">
        <v>818</v>
      </c>
      <c r="R83" s="29" t="s">
        <v>819</v>
      </c>
      <c r="S83" s="17">
        <v>44985</v>
      </c>
      <c r="T83" s="17">
        <v>45001</v>
      </c>
      <c r="U83" s="17">
        <v>45291</v>
      </c>
      <c r="V83" s="26">
        <v>16300000</v>
      </c>
      <c r="W83" s="18">
        <v>0</v>
      </c>
      <c r="X83" s="18">
        <v>0</v>
      </c>
      <c r="Y83" s="18">
        <v>0</v>
      </c>
      <c r="Z83" s="18">
        <v>0</v>
      </c>
      <c r="AA83" s="8">
        <f t="shared" si="105"/>
        <v>16300000</v>
      </c>
      <c r="AB83" s="18">
        <v>0</v>
      </c>
      <c r="AC83" s="8">
        <f t="shared" si="106"/>
        <v>16300000</v>
      </c>
      <c r="AD83" s="19">
        <v>0</v>
      </c>
      <c r="AE83" s="8">
        <f t="shared" si="107"/>
        <v>16300000</v>
      </c>
      <c r="AF83" s="10" t="s">
        <v>777</v>
      </c>
      <c r="AG83" s="9" t="s">
        <v>338</v>
      </c>
      <c r="AH83" s="9" t="s">
        <v>820</v>
      </c>
      <c r="AI83" s="21">
        <v>830027806</v>
      </c>
      <c r="AJ83" s="21">
        <v>8</v>
      </c>
      <c r="AK83" s="21" t="s">
        <v>821</v>
      </c>
      <c r="AL83" s="21">
        <v>6427200</v>
      </c>
      <c r="AM83" s="33" t="s">
        <v>822</v>
      </c>
      <c r="AN83" s="14" t="s">
        <v>29</v>
      </c>
    </row>
    <row r="84" spans="2:40" ht="84.95" customHeight="1">
      <c r="B84" s="7">
        <v>1</v>
      </c>
      <c r="C84" s="7"/>
      <c r="D84" s="3"/>
      <c r="E84" s="7"/>
      <c r="F84" s="7"/>
      <c r="G84" s="28"/>
      <c r="H84" s="28"/>
      <c r="I84" s="28"/>
      <c r="J84" s="28"/>
      <c r="K84" s="28">
        <v>1</v>
      </c>
      <c r="L84" s="24" t="s">
        <v>374</v>
      </c>
      <c r="M84" s="5" t="s">
        <v>676</v>
      </c>
      <c r="N84" s="20" t="s">
        <v>677</v>
      </c>
      <c r="O84" s="6" t="s">
        <v>678</v>
      </c>
      <c r="P84" s="4" t="s">
        <v>679</v>
      </c>
      <c r="Q84" s="11" t="s">
        <v>681</v>
      </c>
      <c r="R84" s="29" t="s">
        <v>680</v>
      </c>
      <c r="S84" s="17">
        <v>44991</v>
      </c>
      <c r="T84" s="17">
        <v>44992</v>
      </c>
      <c r="U84" s="17">
        <v>45291</v>
      </c>
      <c r="V84" s="26">
        <v>400000000</v>
      </c>
      <c r="W84" s="18">
        <v>0</v>
      </c>
      <c r="X84" s="18">
        <v>0</v>
      </c>
      <c r="Y84" s="18">
        <v>0</v>
      </c>
      <c r="Z84" s="18">
        <v>0</v>
      </c>
      <c r="AA84" s="8">
        <f t="shared" si="101"/>
        <v>400000000</v>
      </c>
      <c r="AB84" s="18">
        <v>0</v>
      </c>
      <c r="AC84" s="8">
        <f t="shared" si="76"/>
        <v>400000000</v>
      </c>
      <c r="AD84" s="19">
        <v>0</v>
      </c>
      <c r="AE84" s="8">
        <f t="shared" si="102"/>
        <v>400000000</v>
      </c>
      <c r="AF84" s="10" t="s">
        <v>40</v>
      </c>
      <c r="AG84" s="9" t="s">
        <v>338</v>
      </c>
      <c r="AH84" s="9" t="s">
        <v>176</v>
      </c>
      <c r="AI84" s="21">
        <v>800231602</v>
      </c>
      <c r="AJ84" s="21">
        <v>7</v>
      </c>
      <c r="AK84" s="21" t="s">
        <v>682</v>
      </c>
      <c r="AL84" s="21">
        <v>6257723</v>
      </c>
      <c r="AM84" s="33" t="s">
        <v>177</v>
      </c>
      <c r="AN84" s="14" t="s">
        <v>29</v>
      </c>
    </row>
    <row r="85" spans="2:40" ht="84.95" customHeight="1">
      <c r="B85" s="7"/>
      <c r="C85" s="7">
        <v>1</v>
      </c>
      <c r="D85" s="3"/>
      <c r="E85" s="7"/>
      <c r="F85" s="7"/>
      <c r="G85" s="28">
        <v>1</v>
      </c>
      <c r="H85" s="28"/>
      <c r="I85" s="28"/>
      <c r="J85" s="28"/>
      <c r="K85" s="28"/>
      <c r="L85" s="24" t="s">
        <v>388</v>
      </c>
      <c r="M85" s="5" t="s">
        <v>35</v>
      </c>
      <c r="N85" s="20" t="s">
        <v>743</v>
      </c>
      <c r="O85" s="6" t="s">
        <v>744</v>
      </c>
      <c r="P85" s="4" t="s">
        <v>741</v>
      </c>
      <c r="Q85" s="5" t="s">
        <v>241</v>
      </c>
      <c r="R85" s="29" t="s">
        <v>742</v>
      </c>
      <c r="S85" s="17">
        <v>44984</v>
      </c>
      <c r="T85" s="17">
        <v>44998</v>
      </c>
      <c r="U85" s="17">
        <v>45275</v>
      </c>
      <c r="V85" s="26">
        <v>1002994920</v>
      </c>
      <c r="W85" s="18">
        <v>0</v>
      </c>
      <c r="X85" s="18">
        <v>0</v>
      </c>
      <c r="Y85" s="18">
        <v>0</v>
      </c>
      <c r="Z85" s="18">
        <v>0</v>
      </c>
      <c r="AA85" s="8">
        <f t="shared" ref="AA85:AA88" si="108">V85+W85+X85+Y85+Z85</f>
        <v>1002994920</v>
      </c>
      <c r="AB85" s="18">
        <v>0</v>
      </c>
      <c r="AC85" s="8">
        <f t="shared" ref="AC85:AC88" si="109">AA85+AB85</f>
        <v>1002994920</v>
      </c>
      <c r="AD85" s="19">
        <v>0</v>
      </c>
      <c r="AE85" s="8">
        <f t="shared" ref="AE85:AE88" si="110">AC85-AD85</f>
        <v>1002994920</v>
      </c>
      <c r="AF85" s="10" t="s">
        <v>437</v>
      </c>
      <c r="AG85" s="9" t="s">
        <v>338</v>
      </c>
      <c r="AH85" s="30" t="s">
        <v>242</v>
      </c>
      <c r="AI85" s="27">
        <v>900658497</v>
      </c>
      <c r="AJ85" s="27">
        <v>6</v>
      </c>
      <c r="AK85" s="27" t="s">
        <v>754</v>
      </c>
      <c r="AL85" s="27">
        <v>5961649</v>
      </c>
      <c r="AM85" s="36" t="s">
        <v>243</v>
      </c>
      <c r="AN85" s="14" t="s">
        <v>29</v>
      </c>
    </row>
    <row r="86" spans="2:40" ht="84.95" customHeight="1">
      <c r="B86" s="7"/>
      <c r="C86" s="7"/>
      <c r="D86" s="3"/>
      <c r="E86" s="7"/>
      <c r="F86" s="7">
        <v>1</v>
      </c>
      <c r="G86" s="28"/>
      <c r="H86" s="28"/>
      <c r="I86" s="28">
        <v>1</v>
      </c>
      <c r="J86" s="28"/>
      <c r="K86" s="28"/>
      <c r="L86" s="24" t="s">
        <v>808</v>
      </c>
      <c r="M86" s="5" t="s">
        <v>810</v>
      </c>
      <c r="N86" s="20" t="s">
        <v>809</v>
      </c>
      <c r="O86" s="6" t="s">
        <v>864</v>
      </c>
      <c r="P86" s="4" t="s">
        <v>811</v>
      </c>
      <c r="Q86" s="11" t="s">
        <v>266</v>
      </c>
      <c r="R86" s="29" t="s">
        <v>812</v>
      </c>
      <c r="S86" s="17">
        <v>44985</v>
      </c>
      <c r="T86" s="17">
        <v>45001</v>
      </c>
      <c r="U86" s="17">
        <v>45199</v>
      </c>
      <c r="V86" s="26">
        <v>5979750</v>
      </c>
      <c r="W86" s="18">
        <v>0</v>
      </c>
      <c r="X86" s="18">
        <v>0</v>
      </c>
      <c r="Y86" s="18">
        <v>0</v>
      </c>
      <c r="Z86" s="18">
        <v>0</v>
      </c>
      <c r="AA86" s="8">
        <f t="shared" si="108"/>
        <v>5979750</v>
      </c>
      <c r="AB86" s="18">
        <v>0</v>
      </c>
      <c r="AC86" s="8">
        <f t="shared" si="109"/>
        <v>5979750</v>
      </c>
      <c r="AD86" s="19">
        <v>0</v>
      </c>
      <c r="AE86" s="8">
        <f t="shared" si="110"/>
        <v>5979750</v>
      </c>
      <c r="AF86" s="10" t="s">
        <v>51</v>
      </c>
      <c r="AG86" s="9" t="s">
        <v>338</v>
      </c>
      <c r="AH86" s="9" t="s">
        <v>935</v>
      </c>
      <c r="AI86" s="21">
        <v>860012336</v>
      </c>
      <c r="AJ86" s="21">
        <v>1</v>
      </c>
      <c r="AK86" s="21" t="s">
        <v>813</v>
      </c>
      <c r="AL86" s="21">
        <v>6078888</v>
      </c>
      <c r="AM86" s="36" t="s">
        <v>184</v>
      </c>
      <c r="AN86" s="14" t="s">
        <v>29</v>
      </c>
    </row>
    <row r="87" spans="2:40" ht="84.95" customHeight="1">
      <c r="B87" s="7">
        <v>1</v>
      </c>
      <c r="C87" s="7"/>
      <c r="D87" s="3"/>
      <c r="E87" s="7"/>
      <c r="F87" s="7"/>
      <c r="G87" s="28"/>
      <c r="H87" s="28"/>
      <c r="I87" s="28">
        <v>1</v>
      </c>
      <c r="J87" s="28"/>
      <c r="K87" s="28"/>
      <c r="L87" s="24" t="s">
        <v>931</v>
      </c>
      <c r="M87" s="5" t="s">
        <v>96</v>
      </c>
      <c r="N87" s="20" t="s">
        <v>932</v>
      </c>
      <c r="O87" s="6" t="s">
        <v>933</v>
      </c>
      <c r="P87" s="4" t="s">
        <v>930</v>
      </c>
      <c r="Q87" s="11" t="s">
        <v>934</v>
      </c>
      <c r="R87" s="29" t="s">
        <v>248</v>
      </c>
      <c r="S87" s="17">
        <v>44994</v>
      </c>
      <c r="T87" s="17">
        <v>45012</v>
      </c>
      <c r="U87" s="17">
        <v>45275</v>
      </c>
      <c r="V87" s="26">
        <v>52200000</v>
      </c>
      <c r="W87" s="18">
        <v>0</v>
      </c>
      <c r="X87" s="18">
        <v>0</v>
      </c>
      <c r="Y87" s="18">
        <v>0</v>
      </c>
      <c r="Z87" s="18">
        <v>0</v>
      </c>
      <c r="AA87" s="8">
        <f t="shared" ref="AA87" si="111">V87+W87+X87+Y87+Z87</f>
        <v>52200000</v>
      </c>
      <c r="AB87" s="18">
        <v>0</v>
      </c>
      <c r="AC87" s="8">
        <f t="shared" ref="AC87" si="112">AA87+AB87</f>
        <v>52200000</v>
      </c>
      <c r="AD87" s="19">
        <v>0</v>
      </c>
      <c r="AE87" s="8">
        <f t="shared" ref="AE87" si="113">AC87-AD87</f>
        <v>52200000</v>
      </c>
      <c r="AF87" s="10" t="s">
        <v>67</v>
      </c>
      <c r="AG87" s="9" t="s">
        <v>338</v>
      </c>
      <c r="AH87" s="9" t="s">
        <v>249</v>
      </c>
      <c r="AI87" s="21">
        <v>800053550</v>
      </c>
      <c r="AJ87" s="21">
        <v>9</v>
      </c>
      <c r="AK87" s="21" t="s">
        <v>250</v>
      </c>
      <c r="AL87" s="21">
        <v>6583200</v>
      </c>
      <c r="AM87" s="36" t="s">
        <v>68</v>
      </c>
      <c r="AN87" s="14" t="s">
        <v>29</v>
      </c>
    </row>
    <row r="88" spans="2:40" ht="84.95" customHeight="1">
      <c r="B88" s="7"/>
      <c r="C88" s="7"/>
      <c r="D88" s="3">
        <v>1</v>
      </c>
      <c r="E88" s="7"/>
      <c r="F88" s="7"/>
      <c r="G88" s="28"/>
      <c r="H88" s="28"/>
      <c r="I88" s="28">
        <v>1</v>
      </c>
      <c r="J88" s="28"/>
      <c r="K88" s="28"/>
      <c r="L88" s="24" t="s">
        <v>846</v>
      </c>
      <c r="M88" s="5" t="s">
        <v>810</v>
      </c>
      <c r="N88" s="20" t="s">
        <v>847</v>
      </c>
      <c r="O88" s="6" t="s">
        <v>865</v>
      </c>
      <c r="P88" s="4" t="s">
        <v>848</v>
      </c>
      <c r="Q88" s="11" t="s">
        <v>849</v>
      </c>
      <c r="R88" s="29" t="s">
        <v>850</v>
      </c>
      <c r="S88" s="17">
        <v>44985</v>
      </c>
      <c r="T88" s="17">
        <v>45008</v>
      </c>
      <c r="U88" s="17">
        <v>45275</v>
      </c>
      <c r="V88" s="26">
        <v>20000000</v>
      </c>
      <c r="W88" s="18">
        <v>0</v>
      </c>
      <c r="X88" s="18">
        <v>0</v>
      </c>
      <c r="Y88" s="18">
        <v>0</v>
      </c>
      <c r="Z88" s="18">
        <v>0</v>
      </c>
      <c r="AA88" s="8">
        <f t="shared" si="108"/>
        <v>20000000</v>
      </c>
      <c r="AB88" s="18">
        <v>0</v>
      </c>
      <c r="AC88" s="8">
        <f t="shared" si="109"/>
        <v>20000000</v>
      </c>
      <c r="AD88" s="19">
        <v>0</v>
      </c>
      <c r="AE88" s="8">
        <f t="shared" si="110"/>
        <v>20000000</v>
      </c>
      <c r="AF88" s="10" t="s">
        <v>209</v>
      </c>
      <c r="AG88" s="9" t="s">
        <v>338</v>
      </c>
      <c r="AH88" s="9" t="s">
        <v>851</v>
      </c>
      <c r="AI88" s="21">
        <v>901406206</v>
      </c>
      <c r="AJ88" s="21">
        <v>2</v>
      </c>
      <c r="AK88" s="21" t="s">
        <v>852</v>
      </c>
      <c r="AL88" s="21">
        <v>3209627691</v>
      </c>
      <c r="AM88" s="36" t="s">
        <v>853</v>
      </c>
      <c r="AN88" s="14" t="s">
        <v>38</v>
      </c>
    </row>
    <row r="89" spans="2:40" ht="84.95" customHeight="1">
      <c r="B89" s="7"/>
      <c r="C89" s="7"/>
      <c r="D89" s="3">
        <v>1</v>
      </c>
      <c r="E89" s="7"/>
      <c r="F89" s="7"/>
      <c r="G89" s="28"/>
      <c r="H89" s="28"/>
      <c r="I89" s="28">
        <v>1</v>
      </c>
      <c r="J89" s="28"/>
      <c r="K89" s="28"/>
      <c r="L89" s="24" t="s">
        <v>709</v>
      </c>
      <c r="M89" s="5" t="s">
        <v>35</v>
      </c>
      <c r="N89" s="20" t="s">
        <v>710</v>
      </c>
      <c r="O89" s="6" t="s">
        <v>711</v>
      </c>
      <c r="P89" s="4" t="s">
        <v>712</v>
      </c>
      <c r="Q89" s="11" t="s">
        <v>714</v>
      </c>
      <c r="R89" s="29" t="s">
        <v>713</v>
      </c>
      <c r="S89" s="17">
        <v>44991</v>
      </c>
      <c r="T89" s="17">
        <v>44994</v>
      </c>
      <c r="U89" s="17">
        <v>45031</v>
      </c>
      <c r="V89" s="26">
        <v>52000000</v>
      </c>
      <c r="W89" s="18">
        <v>0</v>
      </c>
      <c r="X89" s="18">
        <v>0</v>
      </c>
      <c r="Y89" s="18">
        <v>0</v>
      </c>
      <c r="Z89" s="18">
        <v>0</v>
      </c>
      <c r="AA89" s="8">
        <f t="shared" ref="AA89:AA92" si="114">V89+W89+X89+Y89+Z89</f>
        <v>52000000</v>
      </c>
      <c r="AB89" s="18">
        <v>0</v>
      </c>
      <c r="AC89" s="8">
        <f t="shared" ref="AC89:AC92" si="115">AA89+AB89</f>
        <v>52000000</v>
      </c>
      <c r="AD89" s="19">
        <v>0</v>
      </c>
      <c r="AE89" s="8">
        <f t="shared" ref="AE89:AE92" si="116">AC89-AD89</f>
        <v>52000000</v>
      </c>
      <c r="AF89" s="10" t="s">
        <v>715</v>
      </c>
      <c r="AG89" s="9" t="s">
        <v>338</v>
      </c>
      <c r="AH89" s="9" t="s">
        <v>716</v>
      </c>
      <c r="AI89" s="21">
        <v>901044822</v>
      </c>
      <c r="AJ89" s="21">
        <v>0</v>
      </c>
      <c r="AK89" s="21" t="s">
        <v>717</v>
      </c>
      <c r="AL89" s="21">
        <v>4721815</v>
      </c>
      <c r="AM89" s="33" t="s">
        <v>718</v>
      </c>
      <c r="AN89" s="14" t="s">
        <v>29</v>
      </c>
    </row>
    <row r="90" spans="2:40" ht="84.95" customHeight="1">
      <c r="B90" s="7">
        <v>1</v>
      </c>
      <c r="C90" s="7"/>
      <c r="D90" s="3"/>
      <c r="E90" s="7"/>
      <c r="F90" s="7"/>
      <c r="G90" s="28"/>
      <c r="H90" s="28"/>
      <c r="I90" s="28">
        <v>1</v>
      </c>
      <c r="J90" s="28"/>
      <c r="K90" s="28"/>
      <c r="L90" s="24" t="s">
        <v>814</v>
      </c>
      <c r="M90" s="5" t="s">
        <v>810</v>
      </c>
      <c r="N90" s="20" t="s">
        <v>815</v>
      </c>
      <c r="O90" s="6" t="s">
        <v>866</v>
      </c>
      <c r="P90" s="4" t="s">
        <v>816</v>
      </c>
      <c r="Q90" s="11" t="s">
        <v>234</v>
      </c>
      <c r="R90" s="29" t="s">
        <v>261</v>
      </c>
      <c r="S90" s="17">
        <v>44987</v>
      </c>
      <c r="T90" s="17">
        <v>45002</v>
      </c>
      <c r="U90" s="17">
        <v>45275</v>
      </c>
      <c r="V90" s="26">
        <v>30000000</v>
      </c>
      <c r="W90" s="18">
        <v>0</v>
      </c>
      <c r="X90" s="18">
        <v>0</v>
      </c>
      <c r="Y90" s="18">
        <v>0</v>
      </c>
      <c r="Z90" s="18">
        <v>0</v>
      </c>
      <c r="AA90" s="8">
        <f t="shared" ref="AA90" si="117">V90+W90+X90+Y90+Z90</f>
        <v>30000000</v>
      </c>
      <c r="AB90" s="18">
        <v>0</v>
      </c>
      <c r="AC90" s="8">
        <f t="shared" ref="AC90" si="118">AA90+AB90</f>
        <v>30000000</v>
      </c>
      <c r="AD90" s="19">
        <v>0</v>
      </c>
      <c r="AE90" s="8">
        <f t="shared" ref="AE90" si="119">AC90-AD90</f>
        <v>30000000</v>
      </c>
      <c r="AF90" s="10" t="s">
        <v>118</v>
      </c>
      <c r="AG90" s="9" t="s">
        <v>338</v>
      </c>
      <c r="AH90" s="9" t="s">
        <v>75</v>
      </c>
      <c r="AI90" s="21">
        <v>860506831</v>
      </c>
      <c r="AJ90" s="21">
        <v>7</v>
      </c>
      <c r="AK90" s="21" t="s">
        <v>604</v>
      </c>
      <c r="AL90" s="21">
        <v>6583100</v>
      </c>
      <c r="AM90" s="33" t="s">
        <v>45</v>
      </c>
      <c r="AN90" s="14" t="s">
        <v>29</v>
      </c>
    </row>
    <row r="91" spans="2:40" ht="84.95" customHeight="1">
      <c r="B91" s="7"/>
      <c r="C91" s="7">
        <v>1</v>
      </c>
      <c r="D91" s="3"/>
      <c r="E91" s="7"/>
      <c r="F91" s="7"/>
      <c r="G91" s="28"/>
      <c r="H91" s="28"/>
      <c r="I91" s="28">
        <v>1</v>
      </c>
      <c r="J91" s="28"/>
      <c r="K91" s="28"/>
      <c r="L91" s="24" t="s">
        <v>781</v>
      </c>
      <c r="M91" s="5" t="s">
        <v>35</v>
      </c>
      <c r="N91" s="20" t="s">
        <v>782</v>
      </c>
      <c r="O91" s="6" t="s">
        <v>867</v>
      </c>
      <c r="P91" s="4" t="s">
        <v>783</v>
      </c>
      <c r="Q91" s="11" t="s">
        <v>284</v>
      </c>
      <c r="R91" s="29" t="s">
        <v>325</v>
      </c>
      <c r="S91" s="17">
        <v>44988</v>
      </c>
      <c r="T91" s="17">
        <v>45006</v>
      </c>
      <c r="U91" s="17">
        <v>45087</v>
      </c>
      <c r="V91" s="26">
        <v>52172000</v>
      </c>
      <c r="W91" s="18">
        <v>0</v>
      </c>
      <c r="X91" s="18">
        <v>0</v>
      </c>
      <c r="Y91" s="18">
        <v>0</v>
      </c>
      <c r="Z91" s="18">
        <v>0</v>
      </c>
      <c r="AA91" s="8">
        <f t="shared" si="114"/>
        <v>52172000</v>
      </c>
      <c r="AB91" s="18">
        <v>0</v>
      </c>
      <c r="AC91" s="8">
        <f t="shared" si="115"/>
        <v>52172000</v>
      </c>
      <c r="AD91" s="19">
        <v>0</v>
      </c>
      <c r="AE91" s="8">
        <f t="shared" si="116"/>
        <v>52172000</v>
      </c>
      <c r="AF91" s="10" t="s">
        <v>784</v>
      </c>
      <c r="AG91" s="9" t="s">
        <v>338</v>
      </c>
      <c r="AH91" s="9" t="s">
        <v>120</v>
      </c>
      <c r="AI91" s="21">
        <v>900103910</v>
      </c>
      <c r="AJ91" s="21">
        <v>5</v>
      </c>
      <c r="AK91" s="21" t="s">
        <v>324</v>
      </c>
      <c r="AL91" s="21">
        <v>2816627</v>
      </c>
      <c r="AM91" s="33" t="s">
        <v>88</v>
      </c>
      <c r="AN91" s="14" t="s">
        <v>29</v>
      </c>
    </row>
    <row r="92" spans="2:40" ht="84.95" customHeight="1">
      <c r="B92" s="7"/>
      <c r="C92" s="7"/>
      <c r="D92" s="3">
        <v>1</v>
      </c>
      <c r="E92" s="7"/>
      <c r="F92" s="7"/>
      <c r="G92" s="28"/>
      <c r="H92" s="28"/>
      <c r="I92" s="28">
        <v>1</v>
      </c>
      <c r="J92" s="28"/>
      <c r="K92" s="28"/>
      <c r="L92" s="24" t="s">
        <v>823</v>
      </c>
      <c r="M92" s="5" t="s">
        <v>35</v>
      </c>
      <c r="N92" s="20" t="s">
        <v>824</v>
      </c>
      <c r="O92" s="6" t="s">
        <v>868</v>
      </c>
      <c r="P92" s="4" t="s">
        <v>825</v>
      </c>
      <c r="Q92" s="11" t="s">
        <v>826</v>
      </c>
      <c r="R92" s="29" t="s">
        <v>827</v>
      </c>
      <c r="S92" s="17">
        <v>44988</v>
      </c>
      <c r="T92" s="17">
        <v>45006</v>
      </c>
      <c r="U92" s="17">
        <v>45046</v>
      </c>
      <c r="V92" s="26">
        <v>23200000</v>
      </c>
      <c r="W92" s="18">
        <v>0</v>
      </c>
      <c r="X92" s="18">
        <v>0</v>
      </c>
      <c r="Y92" s="18">
        <v>0</v>
      </c>
      <c r="Z92" s="18">
        <v>0</v>
      </c>
      <c r="AA92" s="8">
        <f t="shared" si="114"/>
        <v>23200000</v>
      </c>
      <c r="AB92" s="18">
        <v>0</v>
      </c>
      <c r="AC92" s="8">
        <f t="shared" si="115"/>
        <v>23200000</v>
      </c>
      <c r="AD92" s="19">
        <v>0</v>
      </c>
      <c r="AE92" s="8">
        <f t="shared" si="116"/>
        <v>23200000</v>
      </c>
      <c r="AF92" s="10" t="s">
        <v>209</v>
      </c>
      <c r="AG92" s="9" t="s">
        <v>338</v>
      </c>
      <c r="AH92" s="9" t="s">
        <v>828</v>
      </c>
      <c r="AI92" s="21">
        <v>901017982</v>
      </c>
      <c r="AJ92" s="21">
        <v>0</v>
      </c>
      <c r="AK92" s="21" t="s">
        <v>829</v>
      </c>
      <c r="AL92" s="21">
        <v>2885849</v>
      </c>
      <c r="AM92" s="33" t="s">
        <v>830</v>
      </c>
      <c r="AN92" s="14" t="s">
        <v>29</v>
      </c>
    </row>
    <row r="93" spans="2:40" ht="84.95" customHeight="1">
      <c r="B93" s="7">
        <v>1</v>
      </c>
      <c r="C93" s="7"/>
      <c r="D93" s="3"/>
      <c r="E93" s="7"/>
      <c r="F93" s="7"/>
      <c r="G93" s="28"/>
      <c r="H93" s="28"/>
      <c r="I93" s="28">
        <v>1</v>
      </c>
      <c r="J93" s="28"/>
      <c r="K93" s="28"/>
      <c r="L93" s="24" t="s">
        <v>720</v>
      </c>
      <c r="M93" s="5" t="s">
        <v>35</v>
      </c>
      <c r="N93" s="20" t="s">
        <v>721</v>
      </c>
      <c r="O93" s="6" t="s">
        <v>722</v>
      </c>
      <c r="P93" s="4" t="s">
        <v>719</v>
      </c>
      <c r="Q93" s="11" t="s">
        <v>122</v>
      </c>
      <c r="R93" s="29" t="s">
        <v>723</v>
      </c>
      <c r="S93" s="17">
        <v>44993</v>
      </c>
      <c r="T93" s="17">
        <v>44998</v>
      </c>
      <c r="U93" s="17">
        <v>45245</v>
      </c>
      <c r="V93" s="26">
        <v>40000000</v>
      </c>
      <c r="W93" s="18">
        <v>0</v>
      </c>
      <c r="X93" s="18">
        <v>0</v>
      </c>
      <c r="Y93" s="18">
        <v>0</v>
      </c>
      <c r="Z93" s="18">
        <v>0</v>
      </c>
      <c r="AA93" s="8">
        <f t="shared" ref="AA93" si="120">V93+W93+X93+Y93+Z93</f>
        <v>40000000</v>
      </c>
      <c r="AB93" s="18">
        <v>0</v>
      </c>
      <c r="AC93" s="8">
        <f t="shared" ref="AC93" si="121">AA93+AB93</f>
        <v>40000000</v>
      </c>
      <c r="AD93" s="19">
        <v>0</v>
      </c>
      <c r="AE93" s="8">
        <f t="shared" ref="AE93" si="122">AC93-AD93</f>
        <v>40000000</v>
      </c>
      <c r="AF93" s="10" t="s">
        <v>363</v>
      </c>
      <c r="AG93" s="9" t="s">
        <v>338</v>
      </c>
      <c r="AH93" s="9" t="s">
        <v>123</v>
      </c>
      <c r="AI93" s="21">
        <v>811001723</v>
      </c>
      <c r="AJ93" s="21">
        <v>3</v>
      </c>
      <c r="AK93" s="21" t="s">
        <v>724</v>
      </c>
      <c r="AL93" s="21">
        <v>3561111</v>
      </c>
      <c r="AM93" s="33" t="s">
        <v>43</v>
      </c>
      <c r="AN93" s="14" t="s">
        <v>77</v>
      </c>
    </row>
    <row r="94" spans="2:40" ht="84.95" customHeight="1">
      <c r="B94" s="7"/>
      <c r="C94" s="7">
        <v>1</v>
      </c>
      <c r="D94" s="3"/>
      <c r="E94" s="7"/>
      <c r="F94" s="7"/>
      <c r="G94" s="28"/>
      <c r="H94" s="28"/>
      <c r="I94" s="28">
        <v>1</v>
      </c>
      <c r="J94" s="28"/>
      <c r="K94" s="28"/>
      <c r="L94" s="24" t="s">
        <v>748</v>
      </c>
      <c r="M94" s="5" t="s">
        <v>35</v>
      </c>
      <c r="N94" s="20" t="s">
        <v>749</v>
      </c>
      <c r="O94" s="6" t="s">
        <v>750</v>
      </c>
      <c r="P94" s="4" t="s">
        <v>747</v>
      </c>
      <c r="Q94" s="11" t="s">
        <v>82</v>
      </c>
      <c r="R94" s="29" t="s">
        <v>224</v>
      </c>
      <c r="S94" s="17">
        <v>44993</v>
      </c>
      <c r="T94" s="17">
        <v>45001</v>
      </c>
      <c r="U94" s="17">
        <v>45260</v>
      </c>
      <c r="V94" s="26">
        <v>52200000</v>
      </c>
      <c r="W94" s="18">
        <v>0</v>
      </c>
      <c r="X94" s="18">
        <v>0</v>
      </c>
      <c r="Y94" s="18">
        <v>0</v>
      </c>
      <c r="Z94" s="18">
        <v>0</v>
      </c>
      <c r="AA94" s="8">
        <f t="shared" ref="AA94" si="123">V94+W94+X94+Y94+Z94</f>
        <v>52200000</v>
      </c>
      <c r="AB94" s="18">
        <v>0</v>
      </c>
      <c r="AC94" s="8">
        <f t="shared" ref="AC94" si="124">AA94+AB94</f>
        <v>52200000</v>
      </c>
      <c r="AD94" s="19">
        <v>0</v>
      </c>
      <c r="AE94" s="8">
        <f t="shared" ref="AE94" si="125">AC94-AD94</f>
        <v>52200000</v>
      </c>
      <c r="AF94" s="10" t="s">
        <v>262</v>
      </c>
      <c r="AG94" s="9" t="s">
        <v>338</v>
      </c>
      <c r="AH94" s="9" t="s">
        <v>218</v>
      </c>
      <c r="AI94" s="21">
        <v>860002134</v>
      </c>
      <c r="AJ94" s="21">
        <v>8</v>
      </c>
      <c r="AK94" s="21" t="s">
        <v>751</v>
      </c>
      <c r="AL94" s="21">
        <v>6285745</v>
      </c>
      <c r="AM94" s="33" t="s">
        <v>83</v>
      </c>
      <c r="AN94" s="14" t="s">
        <v>29</v>
      </c>
    </row>
    <row r="95" spans="2:40" ht="84.95" customHeight="1">
      <c r="B95" s="7"/>
      <c r="C95" s="7">
        <v>1</v>
      </c>
      <c r="D95" s="3"/>
      <c r="E95" s="7"/>
      <c r="F95" s="7"/>
      <c r="G95" s="28"/>
      <c r="H95" s="28"/>
      <c r="I95" s="28">
        <v>1</v>
      </c>
      <c r="J95" s="28"/>
      <c r="K95" s="28"/>
      <c r="L95" s="24" t="s">
        <v>768</v>
      </c>
      <c r="M95" s="5" t="s">
        <v>96</v>
      </c>
      <c r="N95" s="20" t="s">
        <v>769</v>
      </c>
      <c r="O95" s="6" t="s">
        <v>770</v>
      </c>
      <c r="P95" s="4" t="s">
        <v>767</v>
      </c>
      <c r="Q95" s="11" t="s">
        <v>238</v>
      </c>
      <c r="R95" s="29" t="s">
        <v>771</v>
      </c>
      <c r="S95" s="17">
        <v>44994</v>
      </c>
      <c r="T95" s="17">
        <v>45001</v>
      </c>
      <c r="U95" s="17">
        <v>45291</v>
      </c>
      <c r="V95" s="26">
        <v>15000000</v>
      </c>
      <c r="W95" s="18">
        <v>0</v>
      </c>
      <c r="X95" s="18">
        <v>0</v>
      </c>
      <c r="Y95" s="18">
        <v>0</v>
      </c>
      <c r="Z95" s="18">
        <v>0</v>
      </c>
      <c r="AA95" s="8">
        <f t="shared" ref="AA95" si="126">V95+W95+X95+Y95+Z95</f>
        <v>15000000</v>
      </c>
      <c r="AB95" s="18">
        <v>0</v>
      </c>
      <c r="AC95" s="8">
        <f t="shared" ref="AC95" si="127">AA95+AB95</f>
        <v>15000000</v>
      </c>
      <c r="AD95" s="19">
        <v>0</v>
      </c>
      <c r="AE95" s="8">
        <f t="shared" ref="AE95" si="128">AC95-AD95</f>
        <v>15000000</v>
      </c>
      <c r="AF95" s="10" t="s">
        <v>288</v>
      </c>
      <c r="AG95" s="9" t="s">
        <v>338</v>
      </c>
      <c r="AH95" s="9" t="s">
        <v>289</v>
      </c>
      <c r="AI95" s="21">
        <v>900720186</v>
      </c>
      <c r="AJ95" s="21">
        <v>5</v>
      </c>
      <c r="AK95" s="21" t="s">
        <v>290</v>
      </c>
      <c r="AL95" s="21">
        <v>3505385450</v>
      </c>
      <c r="AM95" s="33" t="s">
        <v>239</v>
      </c>
      <c r="AN95" s="14" t="s">
        <v>29</v>
      </c>
    </row>
    <row r="96" spans="2:40" ht="84.95" customHeight="1">
      <c r="B96" s="7"/>
      <c r="C96" s="7"/>
      <c r="D96" s="3">
        <v>1</v>
      </c>
      <c r="E96" s="7"/>
      <c r="F96" s="7"/>
      <c r="G96" s="28"/>
      <c r="H96" s="28"/>
      <c r="I96" s="28"/>
      <c r="J96" s="28">
        <v>1</v>
      </c>
      <c r="K96" s="28"/>
      <c r="L96" s="24" t="s">
        <v>344</v>
      </c>
      <c r="M96" s="5" t="s">
        <v>96</v>
      </c>
      <c r="N96" s="20" t="s">
        <v>785</v>
      </c>
      <c r="O96" s="6" t="s">
        <v>869</v>
      </c>
      <c r="P96" s="4" t="s">
        <v>786</v>
      </c>
      <c r="Q96" s="11" t="s">
        <v>72</v>
      </c>
      <c r="R96" s="29" t="s">
        <v>787</v>
      </c>
      <c r="S96" s="17">
        <v>44992</v>
      </c>
      <c r="T96" s="17">
        <v>45006</v>
      </c>
      <c r="U96" s="17">
        <v>45275</v>
      </c>
      <c r="V96" s="26">
        <v>70000000</v>
      </c>
      <c r="W96" s="18">
        <v>0</v>
      </c>
      <c r="X96" s="18">
        <v>0</v>
      </c>
      <c r="Y96" s="18">
        <v>0</v>
      </c>
      <c r="Z96" s="18">
        <v>0</v>
      </c>
      <c r="AA96" s="8">
        <f t="shared" ref="AA96:AA97" si="129">V96+W96+X96+Y96+Z96</f>
        <v>70000000</v>
      </c>
      <c r="AB96" s="18">
        <v>0</v>
      </c>
      <c r="AC96" s="8">
        <f t="shared" ref="AC96:AC97" si="130">AA96+AB96</f>
        <v>70000000</v>
      </c>
      <c r="AD96" s="19">
        <v>0</v>
      </c>
      <c r="AE96" s="8">
        <f t="shared" ref="AE96:AE97" si="131">AC96-AD96</f>
        <v>70000000</v>
      </c>
      <c r="AF96" s="10" t="s">
        <v>209</v>
      </c>
      <c r="AG96" s="9" t="s">
        <v>338</v>
      </c>
      <c r="AH96" s="30" t="s">
        <v>76</v>
      </c>
      <c r="AI96" s="27">
        <v>900150067</v>
      </c>
      <c r="AJ96" s="27">
        <v>0</v>
      </c>
      <c r="AK96" s="27" t="s">
        <v>788</v>
      </c>
      <c r="AL96" s="27">
        <v>6557615</v>
      </c>
      <c r="AM96" s="36" t="s">
        <v>64</v>
      </c>
      <c r="AN96" s="14" t="s">
        <v>29</v>
      </c>
    </row>
    <row r="97" spans="2:40" ht="84.95" customHeight="1">
      <c r="B97" s="7"/>
      <c r="C97" s="7"/>
      <c r="D97" s="3"/>
      <c r="E97" s="7"/>
      <c r="F97" s="7">
        <v>1</v>
      </c>
      <c r="G97" s="28"/>
      <c r="H97" s="28"/>
      <c r="I97" s="28">
        <v>1</v>
      </c>
      <c r="J97" s="28"/>
      <c r="K97" s="28"/>
      <c r="L97" s="24" t="s">
        <v>789</v>
      </c>
      <c r="M97" s="5" t="s">
        <v>50</v>
      </c>
      <c r="N97" s="20" t="s">
        <v>790</v>
      </c>
      <c r="O97" s="6" t="s">
        <v>870</v>
      </c>
      <c r="P97" s="4" t="s">
        <v>862</v>
      </c>
      <c r="Q97" s="11" t="s">
        <v>216</v>
      </c>
      <c r="R97" s="29" t="s">
        <v>791</v>
      </c>
      <c r="S97" s="17">
        <v>44991</v>
      </c>
      <c r="T97" s="17">
        <v>45006</v>
      </c>
      <c r="U97" s="17">
        <v>45046</v>
      </c>
      <c r="V97" s="26">
        <v>2350000</v>
      </c>
      <c r="W97" s="18">
        <v>0</v>
      </c>
      <c r="X97" s="18">
        <v>0</v>
      </c>
      <c r="Y97" s="18">
        <v>0</v>
      </c>
      <c r="Z97" s="18">
        <v>0</v>
      </c>
      <c r="AA97" s="8">
        <f t="shared" si="129"/>
        <v>2350000</v>
      </c>
      <c r="AB97" s="18">
        <v>0</v>
      </c>
      <c r="AC97" s="8">
        <f t="shared" si="130"/>
        <v>2350000</v>
      </c>
      <c r="AD97" s="19">
        <v>0</v>
      </c>
      <c r="AE97" s="8">
        <f t="shared" si="131"/>
        <v>2350000</v>
      </c>
      <c r="AF97" s="10" t="s">
        <v>831</v>
      </c>
      <c r="AG97" s="9" t="s">
        <v>338</v>
      </c>
      <c r="AH97" s="30" t="s">
        <v>216</v>
      </c>
      <c r="AI97" s="27">
        <v>1055272708</v>
      </c>
      <c r="AJ97" s="27">
        <v>3</v>
      </c>
      <c r="AK97" s="27" t="s">
        <v>792</v>
      </c>
      <c r="AL97" s="27">
        <v>3227008314</v>
      </c>
      <c r="AM97" s="36" t="s">
        <v>217</v>
      </c>
      <c r="AN97" s="14" t="s">
        <v>793</v>
      </c>
    </row>
    <row r="98" spans="2:40" ht="84.95" customHeight="1">
      <c r="B98" s="7"/>
      <c r="C98" s="7"/>
      <c r="D98" s="3">
        <v>1</v>
      </c>
      <c r="E98" s="7"/>
      <c r="F98" s="7"/>
      <c r="G98" s="28"/>
      <c r="H98" s="28"/>
      <c r="I98" s="28">
        <v>1</v>
      </c>
      <c r="J98" s="28"/>
      <c r="K98" s="28"/>
      <c r="L98" s="24" t="s">
        <v>737</v>
      </c>
      <c r="M98" s="5" t="s">
        <v>50</v>
      </c>
      <c r="N98" s="20" t="s">
        <v>745</v>
      </c>
      <c r="O98" s="6" t="s">
        <v>746</v>
      </c>
      <c r="P98" s="4" t="s">
        <v>736</v>
      </c>
      <c r="Q98" s="11" t="s">
        <v>738</v>
      </c>
      <c r="R98" s="29" t="s">
        <v>739</v>
      </c>
      <c r="S98" s="17">
        <v>44995</v>
      </c>
      <c r="T98" s="17">
        <v>44999</v>
      </c>
      <c r="U98" s="17">
        <v>45138</v>
      </c>
      <c r="V98" s="26">
        <v>7350000</v>
      </c>
      <c r="W98" s="18">
        <v>0</v>
      </c>
      <c r="X98" s="18">
        <v>0</v>
      </c>
      <c r="Y98" s="18">
        <v>0</v>
      </c>
      <c r="Z98" s="18">
        <v>0</v>
      </c>
      <c r="AA98" s="8">
        <f t="shared" ref="AA98:AA100" si="132">V98+W98+X98+Y98+Z98</f>
        <v>7350000</v>
      </c>
      <c r="AB98" s="18">
        <v>0</v>
      </c>
      <c r="AC98" s="8">
        <f t="shared" ref="AC98:AC100" si="133">AA98+AB98</f>
        <v>7350000</v>
      </c>
      <c r="AD98" s="19">
        <v>0</v>
      </c>
      <c r="AE98" s="8">
        <f t="shared" ref="AE98:AE100" si="134">AC98-AD98</f>
        <v>7350000</v>
      </c>
      <c r="AF98" s="10" t="s">
        <v>740</v>
      </c>
      <c r="AG98" s="9" t="s">
        <v>338</v>
      </c>
      <c r="AH98" s="30" t="s">
        <v>752</v>
      </c>
      <c r="AI98" s="27">
        <v>901157921</v>
      </c>
      <c r="AJ98" s="27">
        <v>1</v>
      </c>
      <c r="AK98" s="27" t="s">
        <v>753</v>
      </c>
      <c r="AL98" s="27">
        <v>7424506</v>
      </c>
      <c r="AM98" s="36" t="s">
        <v>278</v>
      </c>
      <c r="AN98" s="14" t="s">
        <v>29</v>
      </c>
    </row>
    <row r="99" spans="2:40" ht="84.95" customHeight="1">
      <c r="B99" s="7"/>
      <c r="C99" s="7"/>
      <c r="D99" s="3">
        <v>1</v>
      </c>
      <c r="E99" s="7"/>
      <c r="F99" s="7"/>
      <c r="G99" s="28">
        <v>1</v>
      </c>
      <c r="H99" s="28"/>
      <c r="I99" s="28"/>
      <c r="J99" s="28"/>
      <c r="K99" s="28"/>
      <c r="L99" s="24" t="s">
        <v>889</v>
      </c>
      <c r="M99" s="5" t="s">
        <v>96</v>
      </c>
      <c r="N99" s="20" t="s">
        <v>890</v>
      </c>
      <c r="O99" s="6" t="s">
        <v>891</v>
      </c>
      <c r="P99" s="4" t="s">
        <v>888</v>
      </c>
      <c r="Q99" s="11" t="s">
        <v>280</v>
      </c>
      <c r="R99" s="29" t="s">
        <v>892</v>
      </c>
      <c r="S99" s="17">
        <v>45001</v>
      </c>
      <c r="T99" s="17">
        <v>45012</v>
      </c>
      <c r="U99" s="17">
        <v>45260</v>
      </c>
      <c r="V99" s="26">
        <v>20000000</v>
      </c>
      <c r="W99" s="18">
        <v>0</v>
      </c>
      <c r="X99" s="18">
        <v>0</v>
      </c>
      <c r="Y99" s="18">
        <v>0</v>
      </c>
      <c r="Z99" s="18">
        <v>0</v>
      </c>
      <c r="AA99" s="8">
        <f t="shared" ref="AA99" si="135">V99+W99+X99+Y99+Z99</f>
        <v>20000000</v>
      </c>
      <c r="AB99" s="18">
        <v>0</v>
      </c>
      <c r="AC99" s="8">
        <f t="shared" ref="AC99" si="136">AA99+AB99</f>
        <v>20000000</v>
      </c>
      <c r="AD99" s="19">
        <v>0</v>
      </c>
      <c r="AE99" s="8">
        <f t="shared" ref="AE99" si="137">AC99-AD99</f>
        <v>20000000</v>
      </c>
      <c r="AF99" s="10" t="s">
        <v>893</v>
      </c>
      <c r="AG99" s="9" t="s">
        <v>338</v>
      </c>
      <c r="AH99" s="30" t="s">
        <v>281</v>
      </c>
      <c r="AI99" s="27">
        <v>860000648</v>
      </c>
      <c r="AJ99" s="27">
        <v>2</v>
      </c>
      <c r="AK99" s="27" t="s">
        <v>69</v>
      </c>
      <c r="AL99" s="27">
        <v>7427775</v>
      </c>
      <c r="AM99" s="36" t="s">
        <v>282</v>
      </c>
      <c r="AN99" s="14" t="s">
        <v>29</v>
      </c>
    </row>
    <row r="100" spans="2:40" ht="84.95" customHeight="1">
      <c r="B100" s="7"/>
      <c r="C100" s="7"/>
      <c r="D100" s="3">
        <v>1</v>
      </c>
      <c r="E100" s="7"/>
      <c r="F100" s="7"/>
      <c r="G100" s="28"/>
      <c r="H100" s="28"/>
      <c r="I100" s="28">
        <v>1</v>
      </c>
      <c r="J100" s="28"/>
      <c r="K100" s="28"/>
      <c r="L100" s="24" t="s">
        <v>800</v>
      </c>
      <c r="M100" s="5" t="s">
        <v>112</v>
      </c>
      <c r="N100" s="20" t="s">
        <v>801</v>
      </c>
      <c r="O100" s="6" t="s">
        <v>871</v>
      </c>
      <c r="P100" s="4" t="s">
        <v>802</v>
      </c>
      <c r="Q100" s="11" t="s">
        <v>803</v>
      </c>
      <c r="R100" s="29" t="s">
        <v>804</v>
      </c>
      <c r="S100" s="17">
        <v>44994</v>
      </c>
      <c r="T100" s="17">
        <v>45002</v>
      </c>
      <c r="U100" s="17">
        <v>45046</v>
      </c>
      <c r="V100" s="26">
        <v>7998000</v>
      </c>
      <c r="W100" s="18">
        <v>0</v>
      </c>
      <c r="X100" s="18">
        <v>0</v>
      </c>
      <c r="Y100" s="18">
        <v>0</v>
      </c>
      <c r="Z100" s="18">
        <v>0</v>
      </c>
      <c r="AA100" s="8">
        <f t="shared" si="132"/>
        <v>7998000</v>
      </c>
      <c r="AB100" s="18">
        <v>0</v>
      </c>
      <c r="AC100" s="8">
        <f t="shared" si="133"/>
        <v>7998000</v>
      </c>
      <c r="AD100" s="19">
        <v>0</v>
      </c>
      <c r="AE100" s="8">
        <f t="shared" si="134"/>
        <v>7998000</v>
      </c>
      <c r="AF100" s="10" t="s">
        <v>97</v>
      </c>
      <c r="AG100" s="9" t="s">
        <v>338</v>
      </c>
      <c r="AH100" s="30" t="s">
        <v>805</v>
      </c>
      <c r="AI100" s="27">
        <v>72333749</v>
      </c>
      <c r="AJ100" s="27">
        <v>9</v>
      </c>
      <c r="AK100" s="27" t="s">
        <v>806</v>
      </c>
      <c r="AL100" s="27">
        <v>3148758</v>
      </c>
      <c r="AM100" s="36" t="s">
        <v>807</v>
      </c>
      <c r="AN100" s="14" t="s">
        <v>39</v>
      </c>
    </row>
    <row r="101" spans="2:40" ht="84.95" customHeight="1">
      <c r="B101" s="7">
        <v>1</v>
      </c>
      <c r="C101" s="7"/>
      <c r="D101" s="3"/>
      <c r="E101" s="7"/>
      <c r="F101" s="7"/>
      <c r="G101" s="28"/>
      <c r="H101" s="28"/>
      <c r="I101" s="28">
        <v>1</v>
      </c>
      <c r="J101" s="28"/>
      <c r="K101" s="28"/>
      <c r="L101" s="24" t="s">
        <v>755</v>
      </c>
      <c r="M101" s="5" t="s">
        <v>35</v>
      </c>
      <c r="N101" s="20" t="s">
        <v>756</v>
      </c>
      <c r="O101" s="6" t="s">
        <v>757</v>
      </c>
      <c r="P101" s="4" t="s">
        <v>758</v>
      </c>
      <c r="Q101" s="11" t="s">
        <v>221</v>
      </c>
      <c r="R101" s="29" t="s">
        <v>759</v>
      </c>
      <c r="S101" s="17">
        <v>44998</v>
      </c>
      <c r="T101" s="17">
        <v>45001</v>
      </c>
      <c r="U101" s="17">
        <v>45046</v>
      </c>
      <c r="V101" s="26">
        <v>52200000</v>
      </c>
      <c r="W101" s="18">
        <v>0</v>
      </c>
      <c r="X101" s="18">
        <v>0</v>
      </c>
      <c r="Y101" s="18">
        <v>0</v>
      </c>
      <c r="Z101" s="18">
        <v>0</v>
      </c>
      <c r="AA101" s="8">
        <f t="shared" ref="AA101:AA123" si="138">V101+W101+X101+Y101+Z101</f>
        <v>52200000</v>
      </c>
      <c r="AB101" s="18">
        <v>0</v>
      </c>
      <c r="AC101" s="8">
        <f t="shared" ref="AC101:AC123" si="139">AA101+AB101</f>
        <v>52200000</v>
      </c>
      <c r="AD101" s="19">
        <v>0</v>
      </c>
      <c r="AE101" s="8">
        <f t="shared" ref="AE101:AE123" si="140">AC101-AD101</f>
        <v>52200000</v>
      </c>
      <c r="AF101" s="10" t="s">
        <v>308</v>
      </c>
      <c r="AG101" s="9" t="s">
        <v>338</v>
      </c>
      <c r="AH101" s="30" t="s">
        <v>113</v>
      </c>
      <c r="AI101" s="27">
        <v>830065332</v>
      </c>
      <c r="AJ101" s="27">
        <v>0</v>
      </c>
      <c r="AK101" s="27" t="s">
        <v>760</v>
      </c>
      <c r="AL101" s="27">
        <v>7433292</v>
      </c>
      <c r="AM101" s="36" t="s">
        <v>163</v>
      </c>
      <c r="AN101" s="14" t="s">
        <v>29</v>
      </c>
    </row>
    <row r="102" spans="2:40" ht="135.75" customHeight="1">
      <c r="B102" s="7"/>
      <c r="C102" s="7"/>
      <c r="D102" s="3">
        <v>1</v>
      </c>
      <c r="E102" s="7"/>
      <c r="F102" s="7"/>
      <c r="G102" s="28"/>
      <c r="H102" s="28"/>
      <c r="I102" s="28"/>
      <c r="J102" s="28">
        <v>1</v>
      </c>
      <c r="K102" s="28"/>
      <c r="L102" s="24" t="s">
        <v>553</v>
      </c>
      <c r="M102" s="5" t="s">
        <v>96</v>
      </c>
      <c r="N102" s="20" t="s">
        <v>855</v>
      </c>
      <c r="O102" s="6" t="s">
        <v>872</v>
      </c>
      <c r="P102" s="4" t="s">
        <v>854</v>
      </c>
      <c r="Q102" s="11" t="s">
        <v>877</v>
      </c>
      <c r="R102" s="29" t="s">
        <v>856</v>
      </c>
      <c r="S102" s="17">
        <v>44995</v>
      </c>
      <c r="T102" s="17">
        <v>45008</v>
      </c>
      <c r="U102" s="17">
        <v>45275</v>
      </c>
      <c r="V102" s="26">
        <v>323164337</v>
      </c>
      <c r="W102" s="18">
        <v>0</v>
      </c>
      <c r="X102" s="18">
        <v>0</v>
      </c>
      <c r="Y102" s="18">
        <v>0</v>
      </c>
      <c r="Z102" s="18">
        <v>0</v>
      </c>
      <c r="AA102" s="8">
        <f t="shared" ref="AA102" si="141">V102+W102+X102+Y102+Z102</f>
        <v>323164337</v>
      </c>
      <c r="AB102" s="18">
        <v>0</v>
      </c>
      <c r="AC102" s="8">
        <f t="shared" ref="AC102" si="142">AA102+AB102</f>
        <v>323164337</v>
      </c>
      <c r="AD102" s="19">
        <v>0</v>
      </c>
      <c r="AE102" s="8">
        <f t="shared" ref="AE102" si="143">AC102-AD102</f>
        <v>323164337</v>
      </c>
      <c r="AF102" s="10" t="s">
        <v>209</v>
      </c>
      <c r="AG102" s="9" t="s">
        <v>338</v>
      </c>
      <c r="AH102" s="30" t="s">
        <v>857</v>
      </c>
      <c r="AI102" s="27">
        <v>901104871</v>
      </c>
      <c r="AJ102" s="27">
        <v>4</v>
      </c>
      <c r="AK102" s="27" t="s">
        <v>858</v>
      </c>
      <c r="AL102" s="27">
        <v>3174393976</v>
      </c>
      <c r="AM102" s="36" t="s">
        <v>859</v>
      </c>
      <c r="AN102" s="14" t="s">
        <v>29</v>
      </c>
    </row>
    <row r="103" spans="2:40" ht="84.95" customHeight="1">
      <c r="B103" s="7"/>
      <c r="C103" s="7"/>
      <c r="D103" s="3">
        <v>1</v>
      </c>
      <c r="E103" s="7"/>
      <c r="F103" s="7"/>
      <c r="G103" s="28"/>
      <c r="H103" s="28"/>
      <c r="I103" s="28">
        <v>1</v>
      </c>
      <c r="J103" s="28"/>
      <c r="K103" s="28"/>
      <c r="L103" s="24" t="s">
        <v>832</v>
      </c>
      <c r="M103" s="5" t="s">
        <v>50</v>
      </c>
      <c r="N103" s="20" t="s">
        <v>833</v>
      </c>
      <c r="O103" s="6" t="s">
        <v>873</v>
      </c>
      <c r="P103" s="4" t="s">
        <v>834</v>
      </c>
      <c r="Q103" s="11" t="s">
        <v>835</v>
      </c>
      <c r="R103" s="29" t="s">
        <v>836</v>
      </c>
      <c r="S103" s="17">
        <v>44995</v>
      </c>
      <c r="T103" s="17">
        <v>45007</v>
      </c>
      <c r="U103" s="17">
        <v>45275</v>
      </c>
      <c r="V103" s="26">
        <v>52200000</v>
      </c>
      <c r="W103" s="18">
        <v>0</v>
      </c>
      <c r="X103" s="18">
        <v>0</v>
      </c>
      <c r="Y103" s="18">
        <v>0</v>
      </c>
      <c r="Z103" s="18">
        <v>0</v>
      </c>
      <c r="AA103" s="8">
        <f t="shared" si="138"/>
        <v>52200000</v>
      </c>
      <c r="AB103" s="18">
        <v>0</v>
      </c>
      <c r="AC103" s="8">
        <f t="shared" si="139"/>
        <v>52200000</v>
      </c>
      <c r="AD103" s="19">
        <v>0</v>
      </c>
      <c r="AE103" s="8">
        <f t="shared" si="140"/>
        <v>52200000</v>
      </c>
      <c r="AF103" s="10" t="s">
        <v>92</v>
      </c>
      <c r="AG103" s="9" t="s">
        <v>338</v>
      </c>
      <c r="AH103" s="30" t="s">
        <v>906</v>
      </c>
      <c r="AI103" s="27">
        <v>901367770</v>
      </c>
      <c r="AJ103" s="27">
        <v>7</v>
      </c>
      <c r="AK103" s="27" t="s">
        <v>837</v>
      </c>
      <c r="AL103" s="27">
        <v>3102435198</v>
      </c>
      <c r="AM103" s="36" t="s">
        <v>838</v>
      </c>
      <c r="AN103" s="14" t="s">
        <v>29</v>
      </c>
    </row>
    <row r="104" spans="2:40" ht="84.95" customHeight="1">
      <c r="B104" s="3"/>
      <c r="C104" s="7"/>
      <c r="D104" s="3">
        <v>1</v>
      </c>
      <c r="E104" s="7"/>
      <c r="F104" s="7"/>
      <c r="G104" s="28">
        <v>1</v>
      </c>
      <c r="H104" s="28"/>
      <c r="I104" s="28"/>
      <c r="J104" s="28"/>
      <c r="K104" s="28"/>
      <c r="L104" s="24" t="s">
        <v>409</v>
      </c>
      <c r="M104" s="5" t="s">
        <v>96</v>
      </c>
      <c r="N104" s="20" t="s">
        <v>956</v>
      </c>
      <c r="O104" s="6" t="s">
        <v>957</v>
      </c>
      <c r="P104" s="4" t="s">
        <v>955</v>
      </c>
      <c r="Q104" s="11" t="s">
        <v>958</v>
      </c>
      <c r="R104" s="29" t="s">
        <v>959</v>
      </c>
      <c r="S104" s="17">
        <v>45008</v>
      </c>
      <c r="T104" s="17">
        <v>45014</v>
      </c>
      <c r="U104" s="17">
        <v>45275</v>
      </c>
      <c r="V104" s="26">
        <v>14000000</v>
      </c>
      <c r="W104" s="18">
        <v>0</v>
      </c>
      <c r="X104" s="18">
        <v>0</v>
      </c>
      <c r="Y104" s="18">
        <v>0</v>
      </c>
      <c r="Z104" s="18">
        <v>0</v>
      </c>
      <c r="AA104" s="8">
        <f t="shared" si="138"/>
        <v>14000000</v>
      </c>
      <c r="AB104" s="18">
        <v>0</v>
      </c>
      <c r="AC104" s="8">
        <f t="shared" si="139"/>
        <v>14000000</v>
      </c>
      <c r="AD104" s="19">
        <v>0</v>
      </c>
      <c r="AE104" s="8">
        <f t="shared" si="140"/>
        <v>14000000</v>
      </c>
      <c r="AF104" s="10" t="s">
        <v>960</v>
      </c>
      <c r="AG104" s="9" t="s">
        <v>338</v>
      </c>
      <c r="AH104" s="30" t="s">
        <v>111</v>
      </c>
      <c r="AI104" s="27">
        <v>830005771</v>
      </c>
      <c r="AJ104" s="27">
        <v>4</v>
      </c>
      <c r="AK104" s="27" t="s">
        <v>961</v>
      </c>
      <c r="AL104" s="27">
        <v>2516284</v>
      </c>
      <c r="AM104" s="36" t="s">
        <v>73</v>
      </c>
      <c r="AN104" s="14" t="s">
        <v>29</v>
      </c>
    </row>
    <row r="105" spans="2:40" ht="84.95" customHeight="1">
      <c r="B105" s="3">
        <v>1</v>
      </c>
      <c r="C105" s="7"/>
      <c r="D105" s="3"/>
      <c r="E105" s="7"/>
      <c r="F105" s="7"/>
      <c r="G105" s="28"/>
      <c r="H105" s="28"/>
      <c r="I105" s="28">
        <v>1</v>
      </c>
      <c r="J105" s="28"/>
      <c r="K105" s="28"/>
      <c r="L105" s="24" t="s">
        <v>901</v>
      </c>
      <c r="M105" s="5" t="s">
        <v>161</v>
      </c>
      <c r="N105" s="20" t="s">
        <v>902</v>
      </c>
      <c r="O105" s="6" t="s">
        <v>903</v>
      </c>
      <c r="P105" s="4" t="s">
        <v>900</v>
      </c>
      <c r="Q105" s="11" t="s">
        <v>904</v>
      </c>
      <c r="R105" s="29" t="s">
        <v>905</v>
      </c>
      <c r="S105" s="17">
        <v>45006</v>
      </c>
      <c r="T105" s="17">
        <v>45012</v>
      </c>
      <c r="U105" s="17">
        <v>45046</v>
      </c>
      <c r="V105" s="26">
        <v>3397394</v>
      </c>
      <c r="W105" s="18">
        <v>0</v>
      </c>
      <c r="X105" s="18">
        <v>0</v>
      </c>
      <c r="Y105" s="18">
        <v>0</v>
      </c>
      <c r="Z105" s="18">
        <v>0</v>
      </c>
      <c r="AA105" s="8">
        <f t="shared" ref="AA105" si="144">V105+W105+X105+Y105+Z105</f>
        <v>3397394</v>
      </c>
      <c r="AB105" s="18">
        <v>0</v>
      </c>
      <c r="AC105" s="8">
        <f t="shared" ref="AC105" si="145">AA105+AB105</f>
        <v>3397394</v>
      </c>
      <c r="AD105" s="19">
        <v>0</v>
      </c>
      <c r="AE105" s="8">
        <f t="shared" ref="AE105" si="146">AC105-AD105</f>
        <v>3397394</v>
      </c>
      <c r="AF105" s="10" t="s">
        <v>46</v>
      </c>
      <c r="AG105" s="9" t="s">
        <v>338</v>
      </c>
      <c r="AH105" s="30" t="s">
        <v>245</v>
      </c>
      <c r="AI105" s="27">
        <v>860066674</v>
      </c>
      <c r="AJ105" s="27">
        <v>8</v>
      </c>
      <c r="AK105" s="27" t="s">
        <v>246</v>
      </c>
      <c r="AL105" s="27">
        <v>4524094</v>
      </c>
      <c r="AM105" s="36" t="s">
        <v>247</v>
      </c>
      <c r="AN105" s="14" t="s">
        <v>29</v>
      </c>
    </row>
    <row r="106" spans="2:40" ht="84.95" customHeight="1">
      <c r="B106" s="3"/>
      <c r="C106" s="7"/>
      <c r="D106" s="3">
        <v>1</v>
      </c>
      <c r="E106" s="7"/>
      <c r="F106" s="7"/>
      <c r="G106" s="28"/>
      <c r="H106" s="28"/>
      <c r="I106" s="28">
        <v>1</v>
      </c>
      <c r="J106" s="28"/>
      <c r="K106" s="28"/>
      <c r="L106" s="24" t="s">
        <v>908</v>
      </c>
      <c r="M106" s="5" t="s">
        <v>32</v>
      </c>
      <c r="N106" s="20" t="s">
        <v>909</v>
      </c>
      <c r="O106" s="6" t="s">
        <v>910</v>
      </c>
      <c r="P106" s="4" t="s">
        <v>907</v>
      </c>
      <c r="Q106" s="11" t="s">
        <v>279</v>
      </c>
      <c r="R106" s="29" t="s">
        <v>911</v>
      </c>
      <c r="S106" s="17">
        <v>45008</v>
      </c>
      <c r="T106" s="17">
        <v>45012</v>
      </c>
      <c r="U106" s="17">
        <v>45275</v>
      </c>
      <c r="V106" s="26">
        <v>46935000</v>
      </c>
      <c r="W106" s="18">
        <v>0</v>
      </c>
      <c r="X106" s="18">
        <v>0</v>
      </c>
      <c r="Y106" s="18">
        <v>0</v>
      </c>
      <c r="Z106" s="18">
        <v>0</v>
      </c>
      <c r="AA106" s="8">
        <f t="shared" ref="AA106" si="147">V106+W106+X106+Y106+Z106</f>
        <v>46935000</v>
      </c>
      <c r="AB106" s="18">
        <v>0</v>
      </c>
      <c r="AC106" s="8">
        <f t="shared" ref="AC106" si="148">AA106+AB106</f>
        <v>46935000</v>
      </c>
      <c r="AD106" s="19">
        <v>0</v>
      </c>
      <c r="AE106" s="8">
        <f t="shared" ref="AE106" si="149">AC106-AD106</f>
        <v>46935000</v>
      </c>
      <c r="AF106" s="10" t="s">
        <v>265</v>
      </c>
      <c r="AG106" s="9" t="s">
        <v>338</v>
      </c>
      <c r="AH106" s="30" t="s">
        <v>210</v>
      </c>
      <c r="AI106" s="27">
        <v>900241832</v>
      </c>
      <c r="AJ106" s="27">
        <v>1</v>
      </c>
      <c r="AK106" s="27" t="s">
        <v>912</v>
      </c>
      <c r="AL106" s="27">
        <v>9097147</v>
      </c>
      <c r="AM106" s="36" t="s">
        <v>182</v>
      </c>
      <c r="AN106" s="14" t="s">
        <v>29</v>
      </c>
    </row>
    <row r="107" spans="2:40" ht="84.95" customHeight="1">
      <c r="B107" s="7"/>
      <c r="C107" s="7"/>
      <c r="D107" s="3">
        <v>1</v>
      </c>
      <c r="E107" s="7"/>
      <c r="F107" s="7"/>
      <c r="G107" s="28"/>
      <c r="H107" s="28"/>
      <c r="I107" s="28">
        <v>1</v>
      </c>
      <c r="J107" s="28"/>
      <c r="K107" s="28"/>
      <c r="L107" s="24" t="s">
        <v>839</v>
      </c>
      <c r="M107" s="5" t="s">
        <v>35</v>
      </c>
      <c r="N107" s="20" t="s">
        <v>840</v>
      </c>
      <c r="O107" s="6" t="s">
        <v>874</v>
      </c>
      <c r="P107" s="4" t="s">
        <v>861</v>
      </c>
      <c r="Q107" s="11" t="s">
        <v>841</v>
      </c>
      <c r="R107" s="29" t="s">
        <v>842</v>
      </c>
      <c r="S107" s="17">
        <v>44998</v>
      </c>
      <c r="T107" s="17">
        <v>45008</v>
      </c>
      <c r="U107" s="17">
        <v>45077</v>
      </c>
      <c r="V107" s="26">
        <v>52200000</v>
      </c>
      <c r="W107" s="18">
        <v>0</v>
      </c>
      <c r="X107" s="18">
        <v>0</v>
      </c>
      <c r="Y107" s="18">
        <v>0</v>
      </c>
      <c r="Z107" s="18">
        <v>0</v>
      </c>
      <c r="AA107" s="8">
        <f t="shared" si="138"/>
        <v>52200000</v>
      </c>
      <c r="AB107" s="18">
        <v>0</v>
      </c>
      <c r="AC107" s="8">
        <f t="shared" si="139"/>
        <v>52200000</v>
      </c>
      <c r="AD107" s="19">
        <v>0</v>
      </c>
      <c r="AE107" s="8">
        <f t="shared" si="140"/>
        <v>52200000</v>
      </c>
      <c r="AF107" s="10" t="s">
        <v>231</v>
      </c>
      <c r="AG107" s="9" t="s">
        <v>338</v>
      </c>
      <c r="AH107" s="30" t="s">
        <v>843</v>
      </c>
      <c r="AI107" s="27">
        <v>901251520</v>
      </c>
      <c r="AJ107" s="27">
        <v>0</v>
      </c>
      <c r="AK107" s="27" t="s">
        <v>844</v>
      </c>
      <c r="AL107" s="27">
        <v>7504952</v>
      </c>
      <c r="AM107" s="36" t="s">
        <v>845</v>
      </c>
      <c r="AN107" s="14" t="s">
        <v>29</v>
      </c>
    </row>
    <row r="108" spans="2:40" ht="84.95" customHeight="1">
      <c r="B108" s="7"/>
      <c r="C108" s="7"/>
      <c r="D108" s="3">
        <v>1</v>
      </c>
      <c r="E108" s="7"/>
      <c r="F108" s="7"/>
      <c r="G108" s="28"/>
      <c r="H108" s="28"/>
      <c r="I108" s="28">
        <v>1</v>
      </c>
      <c r="J108" s="28"/>
      <c r="K108" s="28"/>
      <c r="L108" s="24" t="s">
        <v>795</v>
      </c>
      <c r="M108" s="5" t="s">
        <v>112</v>
      </c>
      <c r="N108" s="20" t="s">
        <v>794</v>
      </c>
      <c r="O108" s="6" t="s">
        <v>875</v>
      </c>
      <c r="P108" s="4" t="s">
        <v>860</v>
      </c>
      <c r="Q108" s="11" t="s">
        <v>797</v>
      </c>
      <c r="R108" s="29" t="s">
        <v>796</v>
      </c>
      <c r="S108" s="17">
        <v>44995</v>
      </c>
      <c r="T108" s="17">
        <v>45006</v>
      </c>
      <c r="U108" s="17">
        <v>45046</v>
      </c>
      <c r="V108" s="26">
        <v>9225000</v>
      </c>
      <c r="W108" s="18">
        <v>0</v>
      </c>
      <c r="X108" s="18">
        <v>0</v>
      </c>
      <c r="Y108" s="18">
        <v>0</v>
      </c>
      <c r="Z108" s="18">
        <v>0</v>
      </c>
      <c r="AA108" s="8">
        <f t="shared" si="138"/>
        <v>9225000</v>
      </c>
      <c r="AB108" s="18">
        <v>0</v>
      </c>
      <c r="AC108" s="8">
        <f t="shared" si="139"/>
        <v>9225000</v>
      </c>
      <c r="AD108" s="19">
        <v>0</v>
      </c>
      <c r="AE108" s="8">
        <f t="shared" si="140"/>
        <v>9225000</v>
      </c>
      <c r="AF108" s="10" t="s">
        <v>97</v>
      </c>
      <c r="AG108" s="9" t="s">
        <v>338</v>
      </c>
      <c r="AH108" s="30" t="s">
        <v>798</v>
      </c>
      <c r="AI108" s="27">
        <v>830032436</v>
      </c>
      <c r="AJ108" s="27">
        <v>6</v>
      </c>
      <c r="AK108" s="27" t="s">
        <v>876</v>
      </c>
      <c r="AL108" s="27">
        <v>3462001</v>
      </c>
      <c r="AM108" s="36" t="s">
        <v>799</v>
      </c>
      <c r="AN108" s="14" t="s">
        <v>29</v>
      </c>
    </row>
    <row r="109" spans="2:40" ht="84.95" customHeight="1">
      <c r="B109" s="7">
        <v>1</v>
      </c>
      <c r="C109" s="7"/>
      <c r="D109" s="3"/>
      <c r="E109" s="7"/>
      <c r="F109" s="7"/>
      <c r="G109" s="28"/>
      <c r="H109" s="28"/>
      <c r="I109" s="28">
        <v>1</v>
      </c>
      <c r="J109" s="28"/>
      <c r="K109" s="28"/>
      <c r="L109" s="24" t="s">
        <v>963</v>
      </c>
      <c r="M109" s="5" t="s">
        <v>161</v>
      </c>
      <c r="N109" s="25" t="s">
        <v>964</v>
      </c>
      <c r="O109" s="6" t="s">
        <v>965</v>
      </c>
      <c r="P109" s="4" t="s">
        <v>962</v>
      </c>
      <c r="Q109" s="11" t="s">
        <v>215</v>
      </c>
      <c r="R109" s="29" t="s">
        <v>966</v>
      </c>
      <c r="S109" s="17">
        <v>45012</v>
      </c>
      <c r="T109" s="17">
        <v>45014</v>
      </c>
      <c r="U109" s="17">
        <v>45045</v>
      </c>
      <c r="V109" s="26">
        <v>16292052</v>
      </c>
      <c r="W109" s="18">
        <v>0</v>
      </c>
      <c r="X109" s="18">
        <v>0</v>
      </c>
      <c r="Y109" s="18">
        <v>0</v>
      </c>
      <c r="Z109" s="18">
        <v>0</v>
      </c>
      <c r="AA109" s="8">
        <f t="shared" si="138"/>
        <v>16292052</v>
      </c>
      <c r="AB109" s="18">
        <v>0</v>
      </c>
      <c r="AC109" s="8">
        <f t="shared" si="139"/>
        <v>16292052</v>
      </c>
      <c r="AD109" s="19">
        <v>0</v>
      </c>
      <c r="AE109" s="8">
        <f t="shared" si="140"/>
        <v>16292052</v>
      </c>
      <c r="AF109" s="10" t="s">
        <v>46</v>
      </c>
      <c r="AG109" s="9" t="s">
        <v>338</v>
      </c>
      <c r="AH109" s="30" t="s">
        <v>967</v>
      </c>
      <c r="AI109" s="27">
        <v>860026442</v>
      </c>
      <c r="AJ109" s="27">
        <v>5</v>
      </c>
      <c r="AK109" s="27" t="s">
        <v>969</v>
      </c>
      <c r="AL109" s="27">
        <v>3403001</v>
      </c>
      <c r="AM109" s="36" t="s">
        <v>968</v>
      </c>
      <c r="AN109" s="14" t="s">
        <v>29</v>
      </c>
    </row>
    <row r="110" spans="2:40" ht="84.95" customHeight="1">
      <c r="B110" s="7"/>
      <c r="C110" s="7"/>
      <c r="D110" s="3">
        <v>1</v>
      </c>
      <c r="E110" s="7"/>
      <c r="F110" s="7"/>
      <c r="G110" s="28"/>
      <c r="H110" s="28"/>
      <c r="I110" s="28">
        <v>1</v>
      </c>
      <c r="J110" s="28"/>
      <c r="K110" s="28"/>
      <c r="L110" s="24" t="s">
        <v>971</v>
      </c>
      <c r="M110" s="5" t="s">
        <v>96</v>
      </c>
      <c r="N110" s="25" t="s">
        <v>972</v>
      </c>
      <c r="O110" s="6" t="s">
        <v>973</v>
      </c>
      <c r="P110" s="4" t="s">
        <v>970</v>
      </c>
      <c r="Q110" s="11" t="s">
        <v>974</v>
      </c>
      <c r="R110" s="29" t="s">
        <v>975</v>
      </c>
      <c r="S110" s="17">
        <v>45012</v>
      </c>
      <c r="T110" s="17">
        <v>45014</v>
      </c>
      <c r="U110" s="17">
        <v>45260</v>
      </c>
      <c r="V110" s="26">
        <v>11783508</v>
      </c>
      <c r="W110" s="18">
        <v>0</v>
      </c>
      <c r="X110" s="18">
        <v>0</v>
      </c>
      <c r="Y110" s="18">
        <v>0</v>
      </c>
      <c r="Z110" s="18">
        <v>0</v>
      </c>
      <c r="AA110" s="8">
        <f t="shared" si="138"/>
        <v>11783508</v>
      </c>
      <c r="AB110" s="18">
        <v>0</v>
      </c>
      <c r="AC110" s="8">
        <f t="shared" si="139"/>
        <v>11783508</v>
      </c>
      <c r="AD110" s="19">
        <v>0</v>
      </c>
      <c r="AE110" s="8">
        <f t="shared" si="140"/>
        <v>11783508</v>
      </c>
      <c r="AF110" s="10" t="s">
        <v>97</v>
      </c>
      <c r="AG110" s="9" t="s">
        <v>338</v>
      </c>
      <c r="AH110" s="30" t="s">
        <v>299</v>
      </c>
      <c r="AI110" s="27">
        <v>830014011</v>
      </c>
      <c r="AJ110" s="27">
        <v>3</v>
      </c>
      <c r="AK110" s="27" t="s">
        <v>976</v>
      </c>
      <c r="AL110" s="27">
        <v>6004736</v>
      </c>
      <c r="AM110" s="36" t="s">
        <v>300</v>
      </c>
      <c r="AN110" s="14" t="s">
        <v>29</v>
      </c>
    </row>
    <row r="111" spans="2:40" ht="84.95" customHeight="1">
      <c r="B111" s="7"/>
      <c r="C111" s="7">
        <v>1</v>
      </c>
      <c r="D111" s="3"/>
      <c r="E111" s="7"/>
      <c r="F111" s="7"/>
      <c r="G111" s="28"/>
      <c r="H111" s="28"/>
      <c r="I111" s="28"/>
      <c r="J111" s="28">
        <v>1</v>
      </c>
      <c r="K111" s="28"/>
      <c r="L111" s="24" t="s">
        <v>431</v>
      </c>
      <c r="M111" s="5" t="s">
        <v>35</v>
      </c>
      <c r="N111" s="25" t="s">
        <v>927</v>
      </c>
      <c r="O111" s="6" t="s">
        <v>928</v>
      </c>
      <c r="P111" s="4" t="s">
        <v>1002</v>
      </c>
      <c r="Q111" s="11" t="s">
        <v>303</v>
      </c>
      <c r="R111" s="29" t="s">
        <v>1003</v>
      </c>
      <c r="S111" s="17">
        <v>45012</v>
      </c>
      <c r="T111" s="17">
        <v>45015</v>
      </c>
      <c r="U111" s="17">
        <v>45245</v>
      </c>
      <c r="V111" s="26">
        <v>504172000</v>
      </c>
      <c r="W111" s="18">
        <v>0</v>
      </c>
      <c r="X111" s="18">
        <v>0</v>
      </c>
      <c r="Y111" s="18">
        <v>0</v>
      </c>
      <c r="Z111" s="18">
        <v>0</v>
      </c>
      <c r="AA111" s="8">
        <f t="shared" si="138"/>
        <v>504172000</v>
      </c>
      <c r="AB111" s="18">
        <v>0</v>
      </c>
      <c r="AC111" s="8">
        <f t="shared" si="139"/>
        <v>504172000</v>
      </c>
      <c r="AD111" s="19">
        <v>0</v>
      </c>
      <c r="AE111" s="8">
        <f t="shared" si="140"/>
        <v>504172000</v>
      </c>
      <c r="AF111" s="10" t="s">
        <v>262</v>
      </c>
      <c r="AG111" s="9" t="s">
        <v>438</v>
      </c>
      <c r="AH111" s="30" t="s">
        <v>141</v>
      </c>
      <c r="AI111" s="27">
        <v>800005736</v>
      </c>
      <c r="AJ111" s="27">
        <v>7</v>
      </c>
      <c r="AK111" s="27" t="s">
        <v>87</v>
      </c>
      <c r="AL111" s="27">
        <v>3484310</v>
      </c>
      <c r="AM111" s="36" t="s">
        <v>194</v>
      </c>
      <c r="AN111" s="14" t="s">
        <v>29</v>
      </c>
    </row>
    <row r="112" spans="2:40" ht="84.95" customHeight="1">
      <c r="B112" s="7"/>
      <c r="C112" s="7">
        <v>1</v>
      </c>
      <c r="D112" s="3"/>
      <c r="E112" s="7"/>
      <c r="F112" s="7"/>
      <c r="G112" s="28"/>
      <c r="H112" s="28"/>
      <c r="I112" s="28"/>
      <c r="J112" s="28">
        <v>1</v>
      </c>
      <c r="K112" s="28"/>
      <c r="L112" s="24" t="s">
        <v>431</v>
      </c>
      <c r="M112" s="5" t="s">
        <v>35</v>
      </c>
      <c r="N112" s="25" t="s">
        <v>927</v>
      </c>
      <c r="O112" s="6" t="s">
        <v>928</v>
      </c>
      <c r="P112" s="4" t="s">
        <v>926</v>
      </c>
      <c r="Q112" s="11" t="s">
        <v>314</v>
      </c>
      <c r="R112" s="29" t="s">
        <v>929</v>
      </c>
      <c r="S112" s="17">
        <v>45008</v>
      </c>
      <c r="T112" s="17">
        <v>45013</v>
      </c>
      <c r="U112" s="17">
        <v>45245</v>
      </c>
      <c r="V112" s="26">
        <v>115392000</v>
      </c>
      <c r="W112" s="18">
        <v>0</v>
      </c>
      <c r="X112" s="18">
        <v>0</v>
      </c>
      <c r="Y112" s="18">
        <v>0</v>
      </c>
      <c r="Z112" s="18">
        <v>0</v>
      </c>
      <c r="AA112" s="8">
        <f t="shared" si="138"/>
        <v>115392000</v>
      </c>
      <c r="AB112" s="18">
        <v>0</v>
      </c>
      <c r="AC112" s="8">
        <f t="shared" si="139"/>
        <v>115392000</v>
      </c>
      <c r="AD112" s="19">
        <v>0</v>
      </c>
      <c r="AE112" s="8">
        <f t="shared" si="140"/>
        <v>115392000</v>
      </c>
      <c r="AF112" s="10" t="s">
        <v>262</v>
      </c>
      <c r="AG112" s="9" t="s">
        <v>338</v>
      </c>
      <c r="AH112" s="30" t="s">
        <v>235</v>
      </c>
      <c r="AI112" s="27">
        <v>901093194</v>
      </c>
      <c r="AJ112" s="27">
        <v>7</v>
      </c>
      <c r="AK112" s="27" t="s">
        <v>315</v>
      </c>
      <c r="AL112" s="27">
        <v>3166256623</v>
      </c>
      <c r="AM112" s="36" t="s">
        <v>236</v>
      </c>
      <c r="AN112" s="14" t="s">
        <v>29</v>
      </c>
    </row>
    <row r="113" spans="2:40" ht="84.95" customHeight="1">
      <c r="B113" s="7"/>
      <c r="C113" s="7">
        <v>1</v>
      </c>
      <c r="D113" s="3"/>
      <c r="E113" s="7"/>
      <c r="F113" s="7"/>
      <c r="G113" s="28"/>
      <c r="H113" s="28"/>
      <c r="I113" s="28"/>
      <c r="J113" s="28">
        <v>1</v>
      </c>
      <c r="K113" s="28"/>
      <c r="L113" s="24" t="s">
        <v>431</v>
      </c>
      <c r="M113" s="5" t="s">
        <v>35</v>
      </c>
      <c r="N113" s="25" t="s">
        <v>927</v>
      </c>
      <c r="O113" s="6" t="s">
        <v>928</v>
      </c>
      <c r="P113" s="4" t="s">
        <v>999</v>
      </c>
      <c r="Q113" s="11" t="s">
        <v>304</v>
      </c>
      <c r="R113" s="29" t="s">
        <v>1000</v>
      </c>
      <c r="S113" s="17">
        <v>45008</v>
      </c>
      <c r="T113" s="17">
        <v>45015</v>
      </c>
      <c r="U113" s="17">
        <v>45245</v>
      </c>
      <c r="V113" s="26">
        <v>1001479000</v>
      </c>
      <c r="W113" s="18">
        <v>0</v>
      </c>
      <c r="X113" s="18">
        <v>0</v>
      </c>
      <c r="Y113" s="18">
        <v>0</v>
      </c>
      <c r="Z113" s="18">
        <v>0</v>
      </c>
      <c r="AA113" s="8">
        <f t="shared" si="138"/>
        <v>1001479000</v>
      </c>
      <c r="AB113" s="18">
        <v>0</v>
      </c>
      <c r="AC113" s="8">
        <f t="shared" si="139"/>
        <v>1001479000</v>
      </c>
      <c r="AD113" s="19">
        <v>0</v>
      </c>
      <c r="AE113" s="8">
        <f t="shared" si="140"/>
        <v>1001479000</v>
      </c>
      <c r="AF113" s="10" t="s">
        <v>262</v>
      </c>
      <c r="AG113" s="9" t="s">
        <v>438</v>
      </c>
      <c r="AH113" s="30" t="s">
        <v>305</v>
      </c>
      <c r="AI113" s="27">
        <v>830023844</v>
      </c>
      <c r="AJ113" s="27">
        <v>1</v>
      </c>
      <c r="AK113" s="27" t="s">
        <v>1001</v>
      </c>
      <c r="AL113" s="27">
        <v>6476011</v>
      </c>
      <c r="AM113" s="36" t="s">
        <v>98</v>
      </c>
      <c r="AN113" s="14" t="s">
        <v>29</v>
      </c>
    </row>
    <row r="114" spans="2:40" ht="84.95" customHeight="1">
      <c r="B114" s="7"/>
      <c r="C114" s="7"/>
      <c r="D114" s="3">
        <v>1</v>
      </c>
      <c r="E114" s="7"/>
      <c r="F114" s="7"/>
      <c r="G114" s="28"/>
      <c r="H114" s="28"/>
      <c r="I114" s="28"/>
      <c r="J114" s="28">
        <v>1</v>
      </c>
      <c r="K114" s="28"/>
      <c r="L114" s="24" t="s">
        <v>889</v>
      </c>
      <c r="M114" s="5" t="s">
        <v>412</v>
      </c>
      <c r="N114" s="25" t="s">
        <v>894</v>
      </c>
      <c r="O114" s="6" t="s">
        <v>895</v>
      </c>
      <c r="P114" s="4" t="s">
        <v>896</v>
      </c>
      <c r="Q114" s="11" t="s">
        <v>898</v>
      </c>
      <c r="R114" s="29" t="s">
        <v>897</v>
      </c>
      <c r="S114" s="17">
        <v>45007</v>
      </c>
      <c r="T114" s="17">
        <v>45012</v>
      </c>
      <c r="U114" s="17">
        <v>45230</v>
      </c>
      <c r="V114" s="26">
        <v>270000000</v>
      </c>
      <c r="W114" s="18">
        <v>0</v>
      </c>
      <c r="X114" s="18">
        <v>0</v>
      </c>
      <c r="Y114" s="18">
        <v>0</v>
      </c>
      <c r="Z114" s="18">
        <v>0</v>
      </c>
      <c r="AA114" s="8">
        <f t="shared" si="138"/>
        <v>270000000</v>
      </c>
      <c r="AB114" s="18">
        <v>0</v>
      </c>
      <c r="AC114" s="8">
        <f t="shared" si="139"/>
        <v>270000000</v>
      </c>
      <c r="AD114" s="19">
        <v>0</v>
      </c>
      <c r="AE114" s="8">
        <f t="shared" si="140"/>
        <v>270000000</v>
      </c>
      <c r="AF114" s="10" t="s">
        <v>265</v>
      </c>
      <c r="AG114" s="9" t="s">
        <v>338</v>
      </c>
      <c r="AH114" s="30" t="s">
        <v>258</v>
      </c>
      <c r="AI114" s="27">
        <v>805007083</v>
      </c>
      <c r="AJ114" s="27">
        <v>3</v>
      </c>
      <c r="AK114" s="27" t="s">
        <v>259</v>
      </c>
      <c r="AL114" s="27" t="s">
        <v>899</v>
      </c>
      <c r="AM114" s="36" t="s">
        <v>260</v>
      </c>
      <c r="AN114" s="14" t="s">
        <v>38</v>
      </c>
    </row>
    <row r="115" spans="2:40" ht="84.95" customHeight="1">
      <c r="B115" s="7"/>
      <c r="C115" s="7">
        <v>1</v>
      </c>
      <c r="D115" s="3"/>
      <c r="E115" s="7"/>
      <c r="F115" s="7"/>
      <c r="G115" s="28"/>
      <c r="H115" s="28"/>
      <c r="I115" s="28">
        <v>1</v>
      </c>
      <c r="J115" s="28"/>
      <c r="K115" s="28"/>
      <c r="L115" s="24" t="s">
        <v>982</v>
      </c>
      <c r="M115" s="5" t="s">
        <v>35</v>
      </c>
      <c r="N115" s="25" t="s">
        <v>983</v>
      </c>
      <c r="O115" s="6" t="s">
        <v>984</v>
      </c>
      <c r="P115" s="4" t="s">
        <v>981</v>
      </c>
      <c r="Q115" s="11" t="s">
        <v>985</v>
      </c>
      <c r="R115" s="29" t="s">
        <v>986</v>
      </c>
      <c r="S115" s="17">
        <v>45012</v>
      </c>
      <c r="T115" s="17">
        <v>45015</v>
      </c>
      <c r="U115" s="17">
        <v>45107</v>
      </c>
      <c r="V115" s="26">
        <v>15000000</v>
      </c>
      <c r="W115" s="18">
        <v>0</v>
      </c>
      <c r="X115" s="18">
        <v>0</v>
      </c>
      <c r="Y115" s="18">
        <v>0</v>
      </c>
      <c r="Z115" s="18">
        <v>0</v>
      </c>
      <c r="AA115" s="8">
        <f t="shared" si="138"/>
        <v>15000000</v>
      </c>
      <c r="AB115" s="18">
        <v>0</v>
      </c>
      <c r="AC115" s="8">
        <f t="shared" si="139"/>
        <v>15000000</v>
      </c>
      <c r="AD115" s="19">
        <v>0</v>
      </c>
      <c r="AE115" s="8">
        <f t="shared" si="140"/>
        <v>15000000</v>
      </c>
      <c r="AF115" s="10" t="s">
        <v>446</v>
      </c>
      <c r="AG115" s="9" t="s">
        <v>338</v>
      </c>
      <c r="AH115" s="30" t="s">
        <v>987</v>
      </c>
      <c r="AI115" s="27">
        <v>900968509</v>
      </c>
      <c r="AJ115" s="27">
        <v>6</v>
      </c>
      <c r="AK115" s="27" t="s">
        <v>989</v>
      </c>
      <c r="AL115" s="27">
        <v>3022130058</v>
      </c>
      <c r="AM115" s="36" t="s">
        <v>988</v>
      </c>
      <c r="AN115" s="14" t="s">
        <v>29</v>
      </c>
    </row>
    <row r="116" spans="2:40" ht="84.95" customHeight="1">
      <c r="B116" s="7"/>
      <c r="C116" s="7">
        <v>1</v>
      </c>
      <c r="D116" s="3"/>
      <c r="E116" s="7"/>
      <c r="F116" s="7"/>
      <c r="G116" s="28"/>
      <c r="H116" s="28"/>
      <c r="I116" s="28"/>
      <c r="J116" s="28">
        <v>1</v>
      </c>
      <c r="K116" s="28"/>
      <c r="L116" s="24" t="s">
        <v>466</v>
      </c>
      <c r="M116" s="5" t="s">
        <v>35</v>
      </c>
      <c r="N116" s="25" t="s">
        <v>1014</v>
      </c>
      <c r="O116" s="6" t="s">
        <v>1015</v>
      </c>
      <c r="P116" s="4" t="s">
        <v>1013</v>
      </c>
      <c r="Q116" s="11" t="s">
        <v>93</v>
      </c>
      <c r="R116" s="29" t="s">
        <v>1016</v>
      </c>
      <c r="S116" s="17">
        <v>45013</v>
      </c>
      <c r="T116" s="17">
        <v>45015</v>
      </c>
      <c r="U116" s="17">
        <v>45275</v>
      </c>
      <c r="V116" s="26">
        <v>230000000</v>
      </c>
      <c r="W116" s="18">
        <v>0</v>
      </c>
      <c r="X116" s="18">
        <v>0</v>
      </c>
      <c r="Y116" s="18">
        <v>0</v>
      </c>
      <c r="Z116" s="18">
        <v>0</v>
      </c>
      <c r="AA116" s="8">
        <f t="shared" si="138"/>
        <v>230000000</v>
      </c>
      <c r="AB116" s="18">
        <v>0</v>
      </c>
      <c r="AC116" s="8">
        <f t="shared" si="139"/>
        <v>230000000</v>
      </c>
      <c r="AD116" s="19">
        <v>0</v>
      </c>
      <c r="AE116" s="8">
        <f t="shared" si="140"/>
        <v>230000000</v>
      </c>
      <c r="AF116" s="10" t="s">
        <v>446</v>
      </c>
      <c r="AG116" s="9" t="s">
        <v>338</v>
      </c>
      <c r="AH116" s="30" t="s">
        <v>136</v>
      </c>
      <c r="AI116" s="27">
        <v>860001942</v>
      </c>
      <c r="AJ116" s="27">
        <v>8</v>
      </c>
      <c r="AK116" s="27" t="s">
        <v>94</v>
      </c>
      <c r="AL116" s="27">
        <v>4142277</v>
      </c>
      <c r="AM116" s="36" t="s">
        <v>95</v>
      </c>
      <c r="AN116" s="14" t="s">
        <v>29</v>
      </c>
    </row>
    <row r="117" spans="2:40" ht="84.95" customHeight="1">
      <c r="B117" s="7"/>
      <c r="C117" s="7"/>
      <c r="D117" s="3">
        <v>1</v>
      </c>
      <c r="E117" s="7"/>
      <c r="F117" s="7"/>
      <c r="G117" s="28"/>
      <c r="H117" s="28"/>
      <c r="I117" s="28">
        <v>1</v>
      </c>
      <c r="J117" s="28"/>
      <c r="K117" s="28"/>
      <c r="L117" s="24" t="s">
        <v>943</v>
      </c>
      <c r="M117" s="5" t="s">
        <v>35</v>
      </c>
      <c r="N117" s="25" t="s">
        <v>944</v>
      </c>
      <c r="O117" s="6" t="s">
        <v>945</v>
      </c>
      <c r="P117" s="4" t="s">
        <v>942</v>
      </c>
      <c r="Q117" s="11" t="s">
        <v>947</v>
      </c>
      <c r="R117" s="29" t="s">
        <v>946</v>
      </c>
      <c r="S117" s="17">
        <v>45008</v>
      </c>
      <c r="T117" s="17">
        <v>45013</v>
      </c>
      <c r="U117" s="17">
        <v>45275</v>
      </c>
      <c r="V117" s="26">
        <v>30992000</v>
      </c>
      <c r="W117" s="18">
        <v>0</v>
      </c>
      <c r="X117" s="18">
        <v>0</v>
      </c>
      <c r="Y117" s="18">
        <v>0</v>
      </c>
      <c r="Z117" s="18">
        <v>0</v>
      </c>
      <c r="AA117" s="8">
        <f t="shared" si="138"/>
        <v>30992000</v>
      </c>
      <c r="AB117" s="18">
        <v>0</v>
      </c>
      <c r="AC117" s="8">
        <f t="shared" si="139"/>
        <v>30992000</v>
      </c>
      <c r="AD117" s="19">
        <v>0</v>
      </c>
      <c r="AE117" s="8">
        <f t="shared" si="140"/>
        <v>30992000</v>
      </c>
      <c r="AF117" s="10" t="s">
        <v>92</v>
      </c>
      <c r="AG117" s="9" t="s">
        <v>338</v>
      </c>
      <c r="AH117" s="30" t="s">
        <v>322</v>
      </c>
      <c r="AI117" s="27">
        <v>860047163</v>
      </c>
      <c r="AJ117" s="27">
        <v>5</v>
      </c>
      <c r="AK117" s="27" t="s">
        <v>948</v>
      </c>
      <c r="AL117" s="27">
        <v>3102238540</v>
      </c>
      <c r="AM117" s="36" t="s">
        <v>323</v>
      </c>
      <c r="AN117" s="14" t="s">
        <v>29</v>
      </c>
    </row>
    <row r="118" spans="2:40" ht="84.95" customHeight="1">
      <c r="B118" s="7">
        <v>1</v>
      </c>
      <c r="C118" s="7"/>
      <c r="D118" s="3"/>
      <c r="E118" s="7"/>
      <c r="F118" s="7"/>
      <c r="G118" s="28"/>
      <c r="H118" s="28">
        <v>1</v>
      </c>
      <c r="I118" s="28"/>
      <c r="J118" s="28"/>
      <c r="K118" s="28"/>
      <c r="L118" s="24" t="s">
        <v>339</v>
      </c>
      <c r="M118" s="5" t="s">
        <v>35</v>
      </c>
      <c r="N118" s="25" t="s">
        <v>978</v>
      </c>
      <c r="O118" s="6" t="s">
        <v>979</v>
      </c>
      <c r="P118" s="4" t="s">
        <v>977</v>
      </c>
      <c r="Q118" s="11" t="s">
        <v>115</v>
      </c>
      <c r="R118" s="29" t="s">
        <v>980</v>
      </c>
      <c r="S118" s="17">
        <v>45009</v>
      </c>
      <c r="T118" s="17">
        <v>45013</v>
      </c>
      <c r="U118" s="17">
        <v>45275</v>
      </c>
      <c r="V118" s="26">
        <v>1870000000</v>
      </c>
      <c r="W118" s="18">
        <v>0</v>
      </c>
      <c r="X118" s="18">
        <v>0</v>
      </c>
      <c r="Y118" s="18">
        <v>0</v>
      </c>
      <c r="Z118" s="18">
        <v>0</v>
      </c>
      <c r="AA118" s="8">
        <f t="shared" si="138"/>
        <v>1870000000</v>
      </c>
      <c r="AB118" s="18">
        <v>0</v>
      </c>
      <c r="AC118" s="8">
        <f t="shared" si="139"/>
        <v>1870000000</v>
      </c>
      <c r="AD118" s="19">
        <v>0</v>
      </c>
      <c r="AE118" s="8">
        <f t="shared" si="140"/>
        <v>1870000000</v>
      </c>
      <c r="AF118" s="10" t="s">
        <v>363</v>
      </c>
      <c r="AG118" s="9" t="s">
        <v>438</v>
      </c>
      <c r="AH118" s="30" t="s">
        <v>200</v>
      </c>
      <c r="AI118" s="27">
        <v>830025149</v>
      </c>
      <c r="AJ118" s="27">
        <v>8</v>
      </c>
      <c r="AK118" s="27" t="s">
        <v>277</v>
      </c>
      <c r="AL118" s="27" t="s">
        <v>116</v>
      </c>
      <c r="AM118" s="36" t="s">
        <v>201</v>
      </c>
      <c r="AN118" s="14" t="s">
        <v>29</v>
      </c>
    </row>
    <row r="119" spans="2:40" ht="102" customHeight="1">
      <c r="B119" s="7"/>
      <c r="C119" s="7"/>
      <c r="D119" s="3">
        <v>1</v>
      </c>
      <c r="E119" s="7"/>
      <c r="F119" s="7"/>
      <c r="G119" s="28"/>
      <c r="H119" s="28"/>
      <c r="I119" s="28"/>
      <c r="J119" s="28">
        <v>1</v>
      </c>
      <c r="K119" s="28"/>
      <c r="L119" s="24" t="s">
        <v>411</v>
      </c>
      <c r="M119" s="5" t="s">
        <v>96</v>
      </c>
      <c r="N119" s="25" t="s">
        <v>913</v>
      </c>
      <c r="O119" s="6" t="s">
        <v>914</v>
      </c>
      <c r="P119" s="4" t="s">
        <v>920</v>
      </c>
      <c r="Q119" s="11" t="s">
        <v>922</v>
      </c>
      <c r="R119" s="29" t="s">
        <v>916</v>
      </c>
      <c r="S119" s="17">
        <v>45009</v>
      </c>
      <c r="T119" s="17">
        <v>45012</v>
      </c>
      <c r="U119" s="17">
        <v>45275</v>
      </c>
      <c r="V119" s="26">
        <v>30000000</v>
      </c>
      <c r="W119" s="18">
        <v>0</v>
      </c>
      <c r="X119" s="18">
        <v>0</v>
      </c>
      <c r="Y119" s="18">
        <v>0</v>
      </c>
      <c r="Z119" s="18">
        <v>0</v>
      </c>
      <c r="AA119" s="8">
        <f t="shared" si="138"/>
        <v>30000000</v>
      </c>
      <c r="AB119" s="18">
        <v>0</v>
      </c>
      <c r="AC119" s="8">
        <f t="shared" si="139"/>
        <v>30000000</v>
      </c>
      <c r="AD119" s="19">
        <v>0</v>
      </c>
      <c r="AE119" s="8">
        <f t="shared" si="140"/>
        <v>30000000</v>
      </c>
      <c r="AF119" s="10" t="s">
        <v>209</v>
      </c>
      <c r="AG119" s="9" t="s">
        <v>338</v>
      </c>
      <c r="AH119" s="30" t="s">
        <v>923</v>
      </c>
      <c r="AI119" s="27">
        <v>900778046</v>
      </c>
      <c r="AJ119" s="27">
        <v>2</v>
      </c>
      <c r="AK119" s="27" t="s">
        <v>925</v>
      </c>
      <c r="AL119" s="27">
        <v>6903409</v>
      </c>
      <c r="AM119" s="36" t="s">
        <v>924</v>
      </c>
      <c r="AN119" s="14" t="s">
        <v>132</v>
      </c>
    </row>
    <row r="120" spans="2:40" ht="102" customHeight="1">
      <c r="B120" s="7"/>
      <c r="C120" s="7"/>
      <c r="D120" s="3">
        <v>1</v>
      </c>
      <c r="E120" s="7"/>
      <c r="F120" s="7"/>
      <c r="G120" s="28"/>
      <c r="H120" s="28"/>
      <c r="I120" s="28"/>
      <c r="J120" s="28">
        <v>1</v>
      </c>
      <c r="K120" s="28"/>
      <c r="L120" s="24" t="s">
        <v>411</v>
      </c>
      <c r="M120" s="5" t="s">
        <v>96</v>
      </c>
      <c r="N120" s="25" t="s">
        <v>913</v>
      </c>
      <c r="O120" s="6" t="s">
        <v>914</v>
      </c>
      <c r="P120" s="4" t="s">
        <v>921</v>
      </c>
      <c r="Q120" s="11" t="s">
        <v>915</v>
      </c>
      <c r="R120" s="29" t="s">
        <v>916</v>
      </c>
      <c r="S120" s="17">
        <v>45009</v>
      </c>
      <c r="T120" s="17">
        <v>45012</v>
      </c>
      <c r="U120" s="17">
        <v>45275</v>
      </c>
      <c r="V120" s="26">
        <v>70000000</v>
      </c>
      <c r="W120" s="18">
        <v>0</v>
      </c>
      <c r="X120" s="18">
        <v>0</v>
      </c>
      <c r="Y120" s="18">
        <v>0</v>
      </c>
      <c r="Z120" s="18">
        <v>0</v>
      </c>
      <c r="AA120" s="8">
        <f t="shared" si="138"/>
        <v>70000000</v>
      </c>
      <c r="AB120" s="18">
        <v>0</v>
      </c>
      <c r="AC120" s="8">
        <f t="shared" si="139"/>
        <v>70000000</v>
      </c>
      <c r="AD120" s="19">
        <v>0</v>
      </c>
      <c r="AE120" s="8">
        <f t="shared" si="140"/>
        <v>70000000</v>
      </c>
      <c r="AF120" s="10" t="s">
        <v>209</v>
      </c>
      <c r="AG120" s="9" t="s">
        <v>338</v>
      </c>
      <c r="AH120" s="30" t="s">
        <v>917</v>
      </c>
      <c r="AI120" s="27">
        <v>900851890</v>
      </c>
      <c r="AJ120" s="27">
        <v>4</v>
      </c>
      <c r="AK120" s="27" t="s">
        <v>918</v>
      </c>
      <c r="AL120" s="27">
        <v>8645011</v>
      </c>
      <c r="AM120" s="36" t="s">
        <v>919</v>
      </c>
      <c r="AN120" s="14" t="s">
        <v>132</v>
      </c>
    </row>
    <row r="121" spans="2:40" ht="91.5" customHeight="1">
      <c r="B121" s="7">
        <v>1</v>
      </c>
      <c r="C121" s="7"/>
      <c r="D121" s="3"/>
      <c r="E121" s="7"/>
      <c r="F121" s="7"/>
      <c r="G121" s="28"/>
      <c r="H121" s="28"/>
      <c r="I121" s="28">
        <v>1</v>
      </c>
      <c r="J121" s="28"/>
      <c r="K121" s="28"/>
      <c r="L121" s="24" t="s">
        <v>1005</v>
      </c>
      <c r="M121" s="5" t="s">
        <v>35</v>
      </c>
      <c r="N121" s="25" t="s">
        <v>1006</v>
      </c>
      <c r="O121" s="6" t="s">
        <v>1007</v>
      </c>
      <c r="P121" s="4" t="s">
        <v>1004</v>
      </c>
      <c r="Q121" s="11" t="s">
        <v>1008</v>
      </c>
      <c r="R121" s="29" t="s">
        <v>1009</v>
      </c>
      <c r="S121" s="17">
        <v>45012</v>
      </c>
      <c r="T121" s="17">
        <v>45015</v>
      </c>
      <c r="U121" s="17">
        <v>45275</v>
      </c>
      <c r="V121" s="26">
        <v>40000000</v>
      </c>
      <c r="W121" s="18">
        <v>0</v>
      </c>
      <c r="X121" s="18">
        <v>0</v>
      </c>
      <c r="Y121" s="18">
        <v>0</v>
      </c>
      <c r="Z121" s="18">
        <v>0</v>
      </c>
      <c r="AA121" s="8">
        <f t="shared" si="138"/>
        <v>40000000</v>
      </c>
      <c r="AB121" s="18">
        <v>0</v>
      </c>
      <c r="AC121" s="8">
        <f t="shared" si="139"/>
        <v>40000000</v>
      </c>
      <c r="AD121" s="19">
        <v>0</v>
      </c>
      <c r="AE121" s="8">
        <f t="shared" si="140"/>
        <v>40000000</v>
      </c>
      <c r="AF121" s="10" t="s">
        <v>114</v>
      </c>
      <c r="AG121" s="9" t="s">
        <v>338</v>
      </c>
      <c r="AH121" s="30" t="s">
        <v>1010</v>
      </c>
      <c r="AI121" s="27">
        <v>800061357</v>
      </c>
      <c r="AJ121" s="27">
        <v>7</v>
      </c>
      <c r="AK121" s="27" t="s">
        <v>1011</v>
      </c>
      <c r="AL121" s="27">
        <v>7458355</v>
      </c>
      <c r="AM121" s="36" t="s">
        <v>1012</v>
      </c>
      <c r="AN121" s="14" t="s">
        <v>29</v>
      </c>
    </row>
    <row r="122" spans="2:40" ht="90" customHeight="1">
      <c r="B122" s="7"/>
      <c r="C122" s="7"/>
      <c r="D122" s="3">
        <v>1</v>
      </c>
      <c r="E122" s="7"/>
      <c r="F122" s="7"/>
      <c r="G122" s="28"/>
      <c r="H122" s="28"/>
      <c r="I122" s="28">
        <v>1</v>
      </c>
      <c r="J122" s="28"/>
      <c r="K122" s="28"/>
      <c r="L122" s="24" t="s">
        <v>991</v>
      </c>
      <c r="M122" s="5" t="s">
        <v>35</v>
      </c>
      <c r="N122" s="25" t="s">
        <v>992</v>
      </c>
      <c r="O122" s="6" t="s">
        <v>993</v>
      </c>
      <c r="P122" s="4" t="s">
        <v>990</v>
      </c>
      <c r="Q122" s="11" t="s">
        <v>995</v>
      </c>
      <c r="R122" s="29" t="s">
        <v>994</v>
      </c>
      <c r="S122" s="17">
        <v>45013</v>
      </c>
      <c r="T122" s="17">
        <v>45015</v>
      </c>
      <c r="U122" s="17">
        <v>45260</v>
      </c>
      <c r="V122" s="26">
        <v>30000000</v>
      </c>
      <c r="W122" s="18">
        <v>0</v>
      </c>
      <c r="X122" s="18">
        <v>0</v>
      </c>
      <c r="Y122" s="18">
        <v>0</v>
      </c>
      <c r="Z122" s="18">
        <v>0</v>
      </c>
      <c r="AA122" s="8">
        <f t="shared" si="138"/>
        <v>30000000</v>
      </c>
      <c r="AB122" s="18">
        <v>0</v>
      </c>
      <c r="AC122" s="8">
        <f t="shared" si="139"/>
        <v>30000000</v>
      </c>
      <c r="AD122" s="19">
        <v>0</v>
      </c>
      <c r="AE122" s="8">
        <f t="shared" si="140"/>
        <v>30000000</v>
      </c>
      <c r="AF122" s="10" t="s">
        <v>740</v>
      </c>
      <c r="AG122" s="9" t="s">
        <v>338</v>
      </c>
      <c r="AH122" s="30" t="s">
        <v>996</v>
      </c>
      <c r="AI122" s="27">
        <v>901077038</v>
      </c>
      <c r="AJ122" s="27">
        <v>9</v>
      </c>
      <c r="AK122" s="27" t="s">
        <v>997</v>
      </c>
      <c r="AL122" s="27">
        <v>7481313</v>
      </c>
      <c r="AM122" s="36" t="s">
        <v>998</v>
      </c>
      <c r="AN122" s="14" t="s">
        <v>29</v>
      </c>
    </row>
    <row r="123" spans="2:40" ht="90" customHeight="1">
      <c r="B123" s="7"/>
      <c r="C123" s="7"/>
      <c r="D123" s="3">
        <v>1</v>
      </c>
      <c r="E123" s="7"/>
      <c r="F123" s="7"/>
      <c r="G123" s="28"/>
      <c r="H123" s="28"/>
      <c r="I123" s="28"/>
      <c r="J123" s="28">
        <v>1</v>
      </c>
      <c r="K123" s="28"/>
      <c r="L123" s="24" t="s">
        <v>388</v>
      </c>
      <c r="M123" s="5" t="s">
        <v>35</v>
      </c>
      <c r="N123" s="25" t="s">
        <v>1020</v>
      </c>
      <c r="O123" s="6" t="s">
        <v>1021</v>
      </c>
      <c r="P123" s="4" t="s">
        <v>1017</v>
      </c>
      <c r="Q123" s="11" t="s">
        <v>1018</v>
      </c>
      <c r="R123" s="29" t="s">
        <v>1019</v>
      </c>
      <c r="S123" s="17">
        <v>45015</v>
      </c>
      <c r="T123" s="17">
        <v>45016</v>
      </c>
      <c r="U123" s="17">
        <v>45275</v>
      </c>
      <c r="V123" s="26">
        <v>450000000</v>
      </c>
      <c r="W123" s="18">
        <v>0</v>
      </c>
      <c r="X123" s="18">
        <v>0</v>
      </c>
      <c r="Y123" s="18">
        <v>0</v>
      </c>
      <c r="Z123" s="18">
        <v>0</v>
      </c>
      <c r="AA123" s="8">
        <f t="shared" si="138"/>
        <v>450000000</v>
      </c>
      <c r="AB123" s="18">
        <v>0</v>
      </c>
      <c r="AC123" s="8">
        <f t="shared" si="139"/>
        <v>450000000</v>
      </c>
      <c r="AD123" s="19">
        <v>0</v>
      </c>
      <c r="AE123" s="8">
        <f t="shared" si="140"/>
        <v>450000000</v>
      </c>
      <c r="AF123" s="10" t="s">
        <v>273</v>
      </c>
      <c r="AG123" s="9" t="s">
        <v>338</v>
      </c>
      <c r="AH123" s="30" t="s">
        <v>286</v>
      </c>
      <c r="AI123" s="27">
        <v>901340598</v>
      </c>
      <c r="AJ123" s="27">
        <v>9</v>
      </c>
      <c r="AK123" s="27" t="s">
        <v>1022</v>
      </c>
      <c r="AL123" s="27">
        <v>4460700</v>
      </c>
      <c r="AM123" s="36" t="s">
        <v>287</v>
      </c>
      <c r="AN123" s="14" t="s">
        <v>29</v>
      </c>
    </row>
    <row r="132" spans="2:11" ht="14.25" thickBot="1"/>
    <row r="133" spans="2:11" ht="14.25" thickBot="1">
      <c r="B133" s="31">
        <f>SUM(B3:B132)</f>
        <v>44</v>
      </c>
      <c r="C133" s="31">
        <f>SUM(C3:C132)</f>
        <v>40</v>
      </c>
      <c r="D133" s="31">
        <f>SUM(D3:D132)</f>
        <v>32</v>
      </c>
      <c r="E133" s="31">
        <f>SUM(E3:E132)</f>
        <v>2</v>
      </c>
      <c r="F133" s="31">
        <f>SUM(F3:F132)</f>
        <v>3</v>
      </c>
      <c r="G133" s="31">
        <f>SUM(G3:G132)</f>
        <v>19</v>
      </c>
      <c r="H133" s="31">
        <f>SUM(H3:H132)</f>
        <v>1</v>
      </c>
      <c r="I133" s="31">
        <f>SUM(I3:I132)</f>
        <v>58</v>
      </c>
      <c r="J133" s="31">
        <f>SUM(J3:J132)</f>
        <v>42</v>
      </c>
      <c r="K133" s="31">
        <f>SUM(K3:K132)</f>
        <v>1</v>
      </c>
    </row>
    <row r="135" spans="2:11" ht="14.25" thickBot="1"/>
    <row r="136" spans="2:11" ht="14.25" thickBot="1">
      <c r="C136" s="39">
        <f>SUM(B133:F133)</f>
        <v>121</v>
      </c>
      <c r="D136" s="38"/>
      <c r="I136" s="37">
        <f>SUM(G133:K133)</f>
        <v>121</v>
      </c>
      <c r="J136" s="38"/>
      <c r="K136" s="34"/>
    </row>
  </sheetData>
  <autoFilter ref="A2:NW123"/>
  <mergeCells count="2">
    <mergeCell ref="C136:D136"/>
    <mergeCell ref="I136:J136"/>
  </mergeCells>
  <hyperlinks>
    <hyperlink ref="AM82" r:id="rId1"/>
    <hyperlink ref="AM91" r:id="rId2"/>
    <hyperlink ref="AM96" r:id="rId3"/>
    <hyperlink ref="AM97" r:id="rId4"/>
    <hyperlink ref="AM100" r:id="rId5"/>
    <hyperlink ref="AM86" r:id="rId6"/>
    <hyperlink ref="AM90" r:id="rId7"/>
    <hyperlink ref="AM83" r:id="rId8"/>
    <hyperlink ref="AM92" r:id="rId9"/>
    <hyperlink ref="AM103" r:id="rId10"/>
    <hyperlink ref="AM107" r:id="rId11"/>
    <hyperlink ref="AM88" r:id="rId12"/>
    <hyperlink ref="AM102" r:id="rId13"/>
    <hyperlink ref="AM108" r:id="rId14"/>
  </hyperlinks>
  <pageMargins left="0.7" right="0.7" top="0.75" bottom="0.75" header="0.3" footer="0.3"/>
  <pageSetup orientation="portrait" verticalDpi="1200" r:id="rId15"/>
  <drawing r:id="rId16"/>
  <legacyDrawing r:id="rId17"/>
  <controls>
    <mc:AlternateContent xmlns:mc="http://schemas.openxmlformats.org/markup-compatibility/2006">
      <mc:Choice Requires="x14">
        <control shapeId="23553" r:id="rId18" name="Control 1">
          <controlPr defaultSize="0" altText="" r:id="rId19">
            <anchor moveWithCells="1">
              <from>
                <xdr:col>5</xdr:col>
                <xdr:colOff>161925</xdr:colOff>
                <xdr:row>258</xdr:row>
                <xdr:rowOff>142875</xdr:rowOff>
              </from>
              <to>
                <xdr:col>6</xdr:col>
                <xdr:colOff>0</xdr:colOff>
                <xdr:row>260</xdr:row>
                <xdr:rowOff>28575</xdr:rowOff>
              </to>
            </anchor>
          </controlPr>
        </control>
      </mc:Choice>
      <mc:Fallback>
        <control shapeId="23553" r:id="rId18"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2023-04-04T14:39:01Z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