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iana.pardo\Desktop\EJECUCION CONTRACTUAL\INFORMES PERIODICOS\COMUNICACIONES Y TRASPARENCIA\INFORME 28-02-2023\"/>
    </mc:Choice>
  </mc:AlternateContent>
  <bookViews>
    <workbookView xWindow="0" yWindow="0" windowWidth="28800" windowHeight="12375"/>
  </bookViews>
  <sheets>
    <sheet name="VIGENCIA 2023" sheetId="15" r:id="rId1"/>
  </sheets>
  <definedNames>
    <definedName name="_xlnm._FilterDatabase" localSheetId="0" hidden="1">'VIGENCIA 2023'!$A$1:$NR$70</definedName>
  </definedNames>
  <calcPr calcId="162913"/>
</workbook>
</file>

<file path=xl/calcChain.xml><?xml version="1.0" encoding="utf-8"?>
<calcChain xmlns="http://schemas.openxmlformats.org/spreadsheetml/2006/main">
  <c r="W45" i="15" l="1"/>
  <c r="Y45" i="15" s="1"/>
  <c r="AA45" i="15" s="1"/>
  <c r="W62" i="15"/>
  <c r="Y62" i="15" s="1"/>
  <c r="AA62" i="15" s="1"/>
  <c r="W46" i="15"/>
  <c r="Y46" i="15" s="1"/>
  <c r="AA46" i="15" s="1"/>
  <c r="W54" i="15"/>
  <c r="Y54" i="15" s="1"/>
  <c r="AA54" i="15" s="1"/>
  <c r="W70" i="15"/>
  <c r="Y70" i="15" s="1"/>
  <c r="AA70" i="15" s="1"/>
  <c r="W47" i="15"/>
  <c r="Y47" i="15" s="1"/>
  <c r="AA47" i="15" s="1"/>
  <c r="W51" i="15"/>
  <c r="Y51" i="15" s="1"/>
  <c r="AA51" i="15" s="1"/>
  <c r="W48" i="15"/>
  <c r="Y48" i="15" s="1"/>
  <c r="AA48" i="15" s="1"/>
  <c r="W65" i="15" l="1"/>
  <c r="Y65" i="15" s="1"/>
  <c r="AA65" i="15" s="1"/>
  <c r="W69" i="15"/>
  <c r="Y69" i="15" s="1"/>
  <c r="AA69" i="15" s="1"/>
  <c r="W39" i="15"/>
  <c r="Y39" i="15" s="1"/>
  <c r="AA39" i="15" s="1"/>
  <c r="W32" i="15" l="1"/>
  <c r="Y32" i="15" s="1"/>
  <c r="AA32" i="15" s="1"/>
  <c r="W43" i="15"/>
  <c r="Y43" i="15" s="1"/>
  <c r="AA43" i="15" s="1"/>
  <c r="W67" i="15"/>
  <c r="Y67" i="15" s="1"/>
  <c r="AA67" i="15" s="1"/>
  <c r="W56" i="15"/>
  <c r="Y56" i="15" s="1"/>
  <c r="AA56" i="15" s="1"/>
  <c r="W63" i="15"/>
  <c r="Y63" i="15" s="1"/>
  <c r="AA63" i="15" s="1"/>
  <c r="W49" i="15"/>
  <c r="Y49" i="15" s="1"/>
  <c r="AA49" i="15" s="1"/>
  <c r="W60" i="15"/>
  <c r="Y60" i="15" s="1"/>
  <c r="AA60" i="15" s="1"/>
  <c r="W68" i="15"/>
  <c r="Y68" i="15" s="1"/>
  <c r="AA68" i="15" s="1"/>
  <c r="W52" i="15"/>
  <c r="Y52" i="15" s="1"/>
  <c r="AA52" i="15" s="1"/>
  <c r="W57" i="15"/>
  <c r="Y57" i="15" s="1"/>
  <c r="AA57" i="15" s="1"/>
  <c r="W59" i="15"/>
  <c r="Y59" i="15" s="1"/>
  <c r="AA59" i="15" s="1"/>
  <c r="W50" i="15"/>
  <c r="Y50" i="15" s="1"/>
  <c r="AA50" i="15" s="1"/>
  <c r="W53" i="15"/>
  <c r="Y53" i="15" s="1"/>
  <c r="AA53" i="15" s="1"/>
  <c r="W55" i="15"/>
  <c r="Y55" i="15" s="1"/>
  <c r="AA55" i="15" s="1"/>
  <c r="W61" i="15"/>
  <c r="Y61" i="15" s="1"/>
  <c r="AA61" i="15" s="1"/>
  <c r="W58" i="15"/>
  <c r="Y58" i="15" s="1"/>
  <c r="AA58" i="15" s="1"/>
  <c r="W27" i="15"/>
  <c r="Y27" i="15" s="1"/>
  <c r="AA27" i="15" s="1"/>
  <c r="G81" i="15"/>
  <c r="W21" i="15"/>
  <c r="Y21" i="15" s="1"/>
  <c r="AA21" i="15" s="1"/>
  <c r="W64" i="15" l="1"/>
  <c r="Y64" i="15" s="1"/>
  <c r="AA64" i="15" s="1"/>
  <c r="W37" i="15"/>
  <c r="Y37" i="15" s="1"/>
  <c r="AA37" i="15" s="1"/>
  <c r="W66" i="15" l="1"/>
  <c r="Y66" i="15" s="1"/>
  <c r="AA66" i="15" s="1"/>
  <c r="W41" i="15" l="1"/>
  <c r="Y41" i="15" s="1"/>
  <c r="AA41" i="15" s="1"/>
  <c r="W36" i="15" l="1"/>
  <c r="Y36" i="15" s="1"/>
  <c r="AA36" i="15" s="1"/>
  <c r="W34" i="15"/>
  <c r="Y34" i="15" s="1"/>
  <c r="AA34" i="15" s="1"/>
  <c r="W40" i="15" l="1"/>
  <c r="Y40" i="15" s="1"/>
  <c r="AA40" i="15" s="1"/>
  <c r="W35" i="15"/>
  <c r="Y35" i="15" s="1"/>
  <c r="AA35" i="15" s="1"/>
  <c r="W44" i="15" l="1"/>
  <c r="Y44" i="15" s="1"/>
  <c r="AA44" i="15" s="1"/>
  <c r="W30" i="15"/>
  <c r="Y30" i="15" s="1"/>
  <c r="AA30" i="15" s="1"/>
  <c r="W42" i="15"/>
  <c r="Y42" i="15" s="1"/>
  <c r="AA42" i="15" s="1"/>
  <c r="W33" i="15"/>
  <c r="Y33" i="15" s="1"/>
  <c r="AA33" i="15" s="1"/>
  <c r="W23" i="15"/>
  <c r="Y23" i="15" s="1"/>
  <c r="AA23" i="15" s="1"/>
  <c r="W24" i="15"/>
  <c r="Y24" i="15" s="1"/>
  <c r="AA24" i="15" s="1"/>
  <c r="W17" i="15" l="1"/>
  <c r="Y17" i="15" s="1"/>
  <c r="AA17" i="15" s="1"/>
  <c r="W31" i="15" l="1"/>
  <c r="Y31" i="15" s="1"/>
  <c r="AA31" i="15" s="1"/>
  <c r="W38" i="15" l="1"/>
  <c r="Y38" i="15" s="1"/>
  <c r="AA38" i="15" s="1"/>
  <c r="W28" i="15"/>
  <c r="Y28" i="15" s="1"/>
  <c r="AA28" i="15" s="1"/>
  <c r="W20" i="15"/>
  <c r="Y20" i="15" s="1"/>
  <c r="AA20" i="15" s="1"/>
  <c r="W12" i="15" l="1"/>
  <c r="Y12" i="15" s="1"/>
  <c r="AA12" i="15" s="1"/>
  <c r="W22" i="15"/>
  <c r="Y22" i="15" s="1"/>
  <c r="AA22" i="15" s="1"/>
  <c r="W13" i="15" l="1"/>
  <c r="Y13" i="15" s="1"/>
  <c r="AA13" i="15" s="1"/>
  <c r="W18" i="15"/>
  <c r="Y18" i="15" s="1"/>
  <c r="AA18" i="15" s="1"/>
  <c r="W9" i="15"/>
  <c r="Y9" i="15" s="1"/>
  <c r="W10" i="15"/>
  <c r="Y10" i="15" s="1"/>
  <c r="W11" i="15"/>
  <c r="Y11" i="15" s="1"/>
  <c r="W14" i="15"/>
  <c r="Y14" i="15" s="1"/>
  <c r="AA14" i="15" s="1"/>
  <c r="W15" i="15"/>
  <c r="Y15" i="15" s="1"/>
  <c r="AA15" i="15" s="1"/>
  <c r="W16" i="15"/>
  <c r="Y16" i="15" s="1"/>
  <c r="AA16" i="15" s="1"/>
  <c r="W19" i="15"/>
  <c r="Y19" i="15" s="1"/>
  <c r="AA19" i="15" s="1"/>
  <c r="W25" i="15"/>
  <c r="Y25" i="15" s="1"/>
  <c r="AA25" i="15" s="1"/>
  <c r="W26" i="15"/>
  <c r="Y26" i="15" s="1"/>
  <c r="AA26" i="15" s="1"/>
  <c r="W29" i="15"/>
  <c r="Y29" i="15" s="1"/>
  <c r="AA29" i="15" s="1"/>
  <c r="AA10" i="15" l="1"/>
  <c r="W8" i="15" l="1"/>
  <c r="Y8" i="15" s="1"/>
  <c r="AA8" i="15" s="1"/>
  <c r="AA11" i="15"/>
  <c r="W7" i="15"/>
  <c r="Y7" i="15" s="1"/>
  <c r="AA7" i="15" s="1"/>
  <c r="AA9" i="15"/>
  <c r="W5" i="15" l="1"/>
  <c r="Y5" i="15" s="1"/>
  <c r="AA5" i="15" s="1"/>
  <c r="W4" i="15"/>
  <c r="Y4" i="15" s="1"/>
  <c r="AA4" i="15" s="1"/>
  <c r="W6" i="15"/>
  <c r="Y6" i="15" s="1"/>
  <c r="AA6" i="15" s="1"/>
  <c r="W3" i="15"/>
  <c r="Y3" i="15" s="1"/>
  <c r="AA3" i="15" s="1"/>
  <c r="F81" i="15" l="1"/>
  <c r="E81" i="15"/>
  <c r="D81" i="15"/>
  <c r="C81" i="15"/>
  <c r="B81" i="15"/>
  <c r="A81" i="15"/>
  <c r="W2" i="15"/>
  <c r="Y2" i="15" s="1"/>
  <c r="AA2" i="15" s="1"/>
  <c r="C84" i="15" l="1"/>
</calcChain>
</file>

<file path=xl/sharedStrings.xml><?xml version="1.0" encoding="utf-8"?>
<sst xmlns="http://schemas.openxmlformats.org/spreadsheetml/2006/main" count="866" uniqueCount="601">
  <si>
    <t>CD</t>
  </si>
  <si>
    <t>LP</t>
  </si>
  <si>
    <t>MC</t>
  </si>
  <si>
    <t>SA</t>
  </si>
  <si>
    <t>SASS</t>
  </si>
  <si>
    <t>SI</t>
  </si>
  <si>
    <t>N° PROCESO</t>
  </si>
  <si>
    <t>TIPO DE CONTRATO</t>
  </si>
  <si>
    <t>URL</t>
  </si>
  <si>
    <t>N° CONTRATO</t>
  </si>
  <si>
    <t>CONTRATISTA</t>
  </si>
  <si>
    <t>OBJETO</t>
  </si>
  <si>
    <t>PLAZO DE EJECUCION
FINAL</t>
  </si>
  <si>
    <t>VALOR TOTAL MAS ADICIONES</t>
  </si>
  <si>
    <t>VALOR REDUCCION</t>
  </si>
  <si>
    <t>SUPERVISOR</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</si>
  <si>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</si>
  <si>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</si>
  <si>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</si>
  <si>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</si>
  <si>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</si>
  <si>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</si>
  <si>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</si>
  <si>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</si>
  <si>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</si>
  <si>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</si>
  <si>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</si>
  <si>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</si>
  <si>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</si>
  <si>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</si>
  <si>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SUMINISTRO</t>
  </si>
  <si>
    <t>PRESTACION DE SERVICIOS DE SALUD</t>
  </si>
  <si>
    <t xml:space="preserve">ARRENDAMIENTO </t>
  </si>
  <si>
    <t>CALI</t>
  </si>
  <si>
    <t>BARRANQUILLA</t>
  </si>
  <si>
    <t>LUIS ALBERTO RUIZ ROBLES</t>
  </si>
  <si>
    <t>DIANA MARCELA RODRIGUEZ</t>
  </si>
  <si>
    <t>VYGON COLOMBIA S.A.</t>
  </si>
  <si>
    <t>asistentecomercial@armocsa.com</t>
  </si>
  <si>
    <t>gerencia@biotronitech.com.co</t>
  </si>
  <si>
    <t>MARTHA LIGIA CASTAÑO</t>
  </si>
  <si>
    <t>instrumentacion@instrumentacion.com.co</t>
  </si>
  <si>
    <t>FUNZA</t>
  </si>
  <si>
    <t>WORLD MEDICAL SAS</t>
  </si>
  <si>
    <t>WILSON MIGUEL PINILLA ORTEGA</t>
  </si>
  <si>
    <t>HERNAN MOLANO RIVERO</t>
  </si>
  <si>
    <t>licitaciones@tecnicaelectromedica.com</t>
  </si>
  <si>
    <t>CALLE 49 # 13-60</t>
  </si>
  <si>
    <t>PROTESIS OCULAR</t>
  </si>
  <si>
    <t>teylor2012@gmail.com</t>
  </si>
  <si>
    <t>ZIPAQUIRA</t>
  </si>
  <si>
    <t>PABLO GONZALEZ MARTINEZ</t>
  </si>
  <si>
    <t>biocol@outlook.com</t>
  </si>
  <si>
    <t>licitaciones@orbidental.com</t>
  </si>
  <si>
    <t>anabel.gutierrez@bms.com</t>
  </si>
  <si>
    <t>JOSE IGNACIO SANCHEZ URBINA</t>
  </si>
  <si>
    <t>JOSE PABLO URIBE LOPEZ</t>
  </si>
  <si>
    <t>HERNANDO HARKER FRANCO</t>
  </si>
  <si>
    <t>MEDELLIN</t>
  </si>
  <si>
    <t>FERNANDO MOYANO ROJAS</t>
  </si>
  <si>
    <t>CARRERA 18 A # 48 - 60 SUR</t>
  </si>
  <si>
    <t>formarchivos10@hotmail.com</t>
  </si>
  <si>
    <t>CALLE 77 # 26-15</t>
  </si>
  <si>
    <t>milmedicalequipos@hotmail.com</t>
  </si>
  <si>
    <t>DORA ROMERO CALDERON</t>
  </si>
  <si>
    <t>licitaciones.col@bd.com</t>
  </si>
  <si>
    <t>CARMENZA CUARTAS</t>
  </si>
  <si>
    <t>GLORIA NEIRA SILVA</t>
  </si>
  <si>
    <t>CARRERA 32 # 12-81 EDIFICIO HEMOCENTRO</t>
  </si>
  <si>
    <t>JUAN CARLOS BERNAL</t>
  </si>
  <si>
    <t>CARRERA 19 C # 86-14 OFICINA 602</t>
  </si>
  <si>
    <t>michelle.vasquez@roche.com</t>
  </si>
  <si>
    <t>OMAR SANCHEZ BELTRAN</t>
  </si>
  <si>
    <t xml:space="preserve">MANTENIMIENTO </t>
  </si>
  <si>
    <t>MAURICIO ESCOBAR TRUJILLO</t>
  </si>
  <si>
    <t>MARIO MENA BEJARANO</t>
  </si>
  <si>
    <t>DORA ESPERANZA ROMERO CALDERON</t>
  </si>
  <si>
    <t>RODRIGO GOMEZ BURBANO</t>
  </si>
  <si>
    <t>INTERADMINISTRATIVO</t>
  </si>
  <si>
    <t>corporativo@tmmedicas.com</t>
  </si>
  <si>
    <t>YENNY CARRANZA</t>
  </si>
  <si>
    <t>licitaciones@medirexsas.com</t>
  </si>
  <si>
    <t>mauricio.arango@merck.com</t>
  </si>
  <si>
    <t>CM</t>
  </si>
  <si>
    <t xml:space="preserve">IDENTIFICACION DEL PROCESO EN SECOP II </t>
  </si>
  <si>
    <t>VALOR TOTAL REAL CONTRATO (+ADICIONES-REDUCCIONES)</t>
  </si>
  <si>
    <t>PEDRO HEMEL HERRERA MENDEZ</t>
  </si>
  <si>
    <t>CARLOS RAFAEL ORTEGA ZAMORANO</t>
  </si>
  <si>
    <t>NUBIA STELLA GAMBOA CASTILLO</t>
  </si>
  <si>
    <t>MEDTRONIC COLOMBIA S.A.</t>
  </si>
  <si>
    <t>6683777-135</t>
  </si>
  <si>
    <t>JUAN CARLOS ROBLEDO VELEZ</t>
  </si>
  <si>
    <t>LUIS HERNANDO LEYVA NEIRA</t>
  </si>
  <si>
    <t>RADIOLOGICAL PROTECTION SERVICES SAS</t>
  </si>
  <si>
    <t>ARROW MEDICAL S.A.S</t>
  </si>
  <si>
    <t>JUAN GUILLERMO TIRADO TOBON</t>
  </si>
  <si>
    <t>GRUPO SABERES SAS</t>
  </si>
  <si>
    <t>LADY YURANI MORA MORENO</t>
  </si>
  <si>
    <t>VENTAS4@AYBMEDICA.COM</t>
  </si>
  <si>
    <t>LUIS ALFONSO PRADA RUEDA</t>
  </si>
  <si>
    <t>PROCESOS Y SERVICIOS S.A.S</t>
  </si>
  <si>
    <t>JOHN BAUTISTA OLAYA</t>
  </si>
  <si>
    <t>SOGAMOSO</t>
  </si>
  <si>
    <t>JHON ALEJANDRO MARTINEZ MORENO</t>
  </si>
  <si>
    <t>LUIS FELIPE GONZALEZ REYES</t>
  </si>
  <si>
    <t>MARIA ANDREA GRILLO</t>
  </si>
  <si>
    <t>ABDON MARCELO ANDRADE CHAVEZ</t>
  </si>
  <si>
    <t>JOSÉ FERNANDO RINCÓN RIVERA</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</si>
  <si>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</si>
  <si>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</si>
  <si>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</si>
  <si>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</si>
  <si>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</si>
  <si>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</si>
  <si>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</si>
  <si>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</si>
  <si>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FECHA SUSCRIPCION CONTRATO</t>
  </si>
  <si>
    <t xml:space="preserve">FECHA INICIO DEL CONTRATO </t>
  </si>
  <si>
    <t>N° DIGITO DE VERIFICACION</t>
  </si>
  <si>
    <t>MIGUEL ANGEL TOVAR HERRERA</t>
  </si>
  <si>
    <t>CALLE 33 N° 7-27 OFICINA 901</t>
  </si>
  <si>
    <t>ADQUISICION</t>
  </si>
  <si>
    <t>CARRERA 7 NO. 156-68 PISO 28</t>
  </si>
  <si>
    <t>seccomercial@worldmedical.com.co</t>
  </si>
  <si>
    <t>CARRERA 7 # 32 -33 PISO 29 OFICINA 2903</t>
  </si>
  <si>
    <t>administracion@escuderoygirlado.com</t>
  </si>
  <si>
    <t>SYAC S.A</t>
  </si>
  <si>
    <t>ALVARO CANO HERNÁNDEZ</t>
  </si>
  <si>
    <t>syac@syac.net.co</t>
  </si>
  <si>
    <t>CL 50 28 25 OF 302 ED CENTRO EMPRESARIAL SOTOMAYOR</t>
  </si>
  <si>
    <t>financiera@pensemos.com</t>
  </si>
  <si>
    <t>CALLE 47 5-26</t>
  </si>
  <si>
    <t>bguevara@impulmedicos.com</t>
  </si>
  <si>
    <t>TECNICA ELECTROMEDICA S.A.</t>
  </si>
  <si>
    <t>JAIME ANTONIO ADDIE GUZMAN</t>
  </si>
  <si>
    <t>GILBERTO ROMERO ARDILA</t>
  </si>
  <si>
    <t>KR 15A 118 12</t>
  </si>
  <si>
    <t>comercial@sumisof.com</t>
  </si>
  <si>
    <t>CARLOS ALBERTO MURILLAS GIL</t>
  </si>
  <si>
    <t>zulema.yong@grupoamarey.com</t>
  </si>
  <si>
    <t>CALLE 12 5 35 T3 404</t>
  </si>
  <si>
    <t>info@saberes.com</t>
  </si>
  <si>
    <t>ELIZABATH RINCÓN</t>
  </si>
  <si>
    <t>CRA 8 BIS # 155-48</t>
  </si>
  <si>
    <t>BERNARDO ARMANDO CAMACHO RODRÍGUEZ</t>
  </si>
  <si>
    <t>bacamacho@idcbis.org.co</t>
  </si>
  <si>
    <t>PEDRO HERRERA ABOGADOS SAS</t>
  </si>
  <si>
    <t>AV CRA 45 #108-27 TORRE 2 OF 1408</t>
  </si>
  <si>
    <t>OVIDIO TORRES RINCÓN</t>
  </si>
  <si>
    <t>Ruth.isnelda.gaviria@medtronic.com</t>
  </si>
  <si>
    <t>RX COUNTRY</t>
  </si>
  <si>
    <t>JUAN CARLOS MEJIA OSSA</t>
  </si>
  <si>
    <t>gerenciaadministrativa@rxcountry.com.co</t>
  </si>
  <si>
    <t>JAIME ANDRES MUÑOZ REVECO</t>
  </si>
  <si>
    <t>CARRERA 44 N°20-21</t>
  </si>
  <si>
    <t>CALLE 87 N 22-16</t>
  </si>
  <si>
    <t>labdentleyva@hotmail.com</t>
  </si>
  <si>
    <t>licitaciones@laboratoriocolcan.com</t>
  </si>
  <si>
    <t>ENRIQUE TURK FERNANDEZ</t>
  </si>
  <si>
    <t>avoviedo@mmm.com</t>
  </si>
  <si>
    <t>INSTRUMENTACION S.A.</t>
  </si>
  <si>
    <t>G BARCO SA</t>
  </si>
  <si>
    <t>TETSUYA SAKATA</t>
  </si>
  <si>
    <t>daniel.pelaez@terumomedical.com</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</si>
  <si>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</si>
  <si>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</si>
  <si>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</si>
  <si>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</si>
  <si>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</si>
  <si>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</si>
  <si>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CONTRATAR EL SUMINISTRO DE ARREGLOS FLORALES PARA EL HOSPITAL MILITAR CENTRAL</t>
  </si>
  <si>
    <t>NELSON EMILIO POVEDA ACOSTA</t>
  </si>
  <si>
    <t>JEFFERSON DAVID DUQUE PADILL</t>
  </si>
  <si>
    <t>CALLE 15 N 17-13</t>
  </si>
  <si>
    <t>BIOTRONITECH COLOMBIA S.A.S</t>
  </si>
  <si>
    <t>LUZ JACQUELINE RODRIGUEZ SALAZAR</t>
  </si>
  <si>
    <t>fatcosaludsas@gmail.com</t>
  </si>
  <si>
    <t>SUMIMAS S.A.S</t>
  </si>
  <si>
    <t>GUSTAVO ADOLFO GALVIS PARADA</t>
  </si>
  <si>
    <t>RAFAEL CAMACHO VILLAMIL</t>
  </si>
  <si>
    <t>Gerencia@proincoljk.com</t>
  </si>
  <si>
    <t>VALOR ADJUDICADO</t>
  </si>
  <si>
    <t>VALOR VIGENCIA 2023</t>
  </si>
  <si>
    <t>VALOR VIGENCIA 2024</t>
  </si>
  <si>
    <t>VALOR VIGENCIA 2025</t>
  </si>
  <si>
    <t>VALOR VIGENCIA 2026</t>
  </si>
  <si>
    <t>VALOR TOTALCON VIGENCIAS</t>
  </si>
  <si>
    <t xml:space="preserve">VALOR ADICION </t>
  </si>
  <si>
    <t>MARTHA CONSUELO ROMERO TORRES</t>
  </si>
  <si>
    <t>URIEL CHICA VILLEGAS</t>
  </si>
  <si>
    <t>fisrad.sas@gmail.com</t>
  </si>
  <si>
    <t>IMPULMEDICOS S.A.S</t>
  </si>
  <si>
    <t>coordinacionadmin.bogota@rpmedicas.co</t>
  </si>
  <si>
    <t>NEPA2008@HOTMAIL.COM</t>
  </si>
  <si>
    <t>ROGERIO PEREIRA SPERB JUNIOR</t>
  </si>
  <si>
    <t>CRA. 50 # 130 - 49</t>
  </si>
  <si>
    <t>ovalencia@procesosyservicios.net</t>
  </si>
  <si>
    <t>CALLE. 116 # 7-15 OFICINA 1101</t>
  </si>
  <si>
    <t>LABORATORIOS GOTHAPLAST</t>
  </si>
  <si>
    <t>EDWARDS LIFESCIENCES COLOMBIA SAS</t>
  </si>
  <si>
    <t>FREDDY OCAÑA</t>
  </si>
  <si>
    <t>CRA 103 # 73 - 51 SUR, CASA 129</t>
  </si>
  <si>
    <t>secoamingenieria@gmail.com</t>
  </si>
  <si>
    <t>BECTON DICKINSON</t>
  </si>
  <si>
    <t>RP MEDICAS</t>
  </si>
  <si>
    <t>TRANSVERSAL 6 45 135</t>
  </si>
  <si>
    <t>AYB EQUIPOS MEDICOS</t>
  </si>
  <si>
    <t>CRA 7 # 114-33 OFICINA 505 EDIFICIO SCOTIABANK</t>
  </si>
  <si>
    <t xml:space="preserve">BOSTON SCIENTIFIC COLOMBIA </t>
  </si>
  <si>
    <t>jhon.martinez@bsci.com</t>
  </si>
  <si>
    <t>CENTRO MEDICO OFTALMOLÓGICO Y LABORATORIO CLÍNICO ANDRADE NARVAEZ SAS</t>
  </si>
  <si>
    <t>abolivar@vygon.com.co</t>
  </si>
  <si>
    <t>OSCAR EDUARDO SOSA MENDOZA</t>
  </si>
  <si>
    <t>DESMEDICOS SAS</t>
  </si>
  <si>
    <t>LUIS EDUARDO FANDIÑO REYES</t>
  </si>
  <si>
    <t>CARRERA 77B BIS # 76 - 68</t>
  </si>
  <si>
    <t>eliana.modena@desmedicos.com</t>
  </si>
  <si>
    <t>TERUMO COLOMBIA ANDINA SAS</t>
  </si>
  <si>
    <t>FATCO SALUD SAS</t>
  </si>
  <si>
    <t>PRODUCTOS ROCHE S.A.</t>
  </si>
  <si>
    <t>CALLE 23 # 116 - 31</t>
  </si>
  <si>
    <t>asistente4@labgothaplast.com.co</t>
  </si>
  <si>
    <t>KCI COLOMBIA SAS</t>
  </si>
  <si>
    <t>CARRERA 11 NO. 98-07 OFICINA 203B</t>
  </si>
  <si>
    <t>malbarracin@mmm.com</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</si>
  <si>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</si>
  <si>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</si>
  <si>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</si>
  <si>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</si>
  <si>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</si>
  <si>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</si>
  <si>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</si>
  <si>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CALLE 85 A N 24-26</t>
  </si>
  <si>
    <t>albenis.vargas@gbarco.com.co</t>
  </si>
  <si>
    <t>007-2023</t>
  </si>
  <si>
    <t>002-2023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</si>
  <si>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</si>
  <si>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</si>
  <si>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</si>
  <si>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CARRERA 72 N 24B-34</t>
  </si>
  <si>
    <t>004/2023</t>
  </si>
  <si>
    <t>008/2023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</si>
  <si>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</si>
  <si>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</si>
  <si>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</si>
  <si>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005/2023</t>
  </si>
  <si>
    <t>SUMINISTRO DE INSUMOS PARA PROCEDIMIENTOS DE RADIOLOGÍA INTERVENCIONISTA (SET ACCESO PERCUTANEO VISCERAL, DILATADORES, CATÉTER DE DRENAJE NEFROSTOMIA Y MULTIPROPOSITO, VÁLVULAS HEMOSTATICAS, JERINGAS DE ALTA PRESIÓN DE 1 CC. y BOLSA RECOLECTORA DE NEFROSTOMIA 600 ML) REALIZADOS EN EL SERVICIOS DE IMÁGENES DIAGNOSTICAS DEL HOSPITAL MILITAR CENTRAL</t>
  </si>
  <si>
    <t>006/2023</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</si>
  <si>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</si>
  <si>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</si>
  <si>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007/2023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</si>
  <si>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</si>
  <si>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</si>
  <si>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MC-002-2023-HOMIL</t>
  </si>
  <si>
    <t>MC-005-2023-HOMIL</t>
  </si>
  <si>
    <t>CD-04-2023</t>
  </si>
  <si>
    <t>CD-03-2023</t>
  </si>
  <si>
    <t>008-2023</t>
  </si>
  <si>
    <t>LUZ MARIA TOLOZA GONZALEZ</t>
  </si>
  <si>
    <t>009-2023</t>
  </si>
  <si>
    <t>CARRERA 72 A No 70-17</t>
  </si>
  <si>
    <t>MC-008-2023-HOMIL</t>
  </si>
  <si>
    <t>https://community.secop.gov.co/Public/Tendering/ContractNoticePhases/View?PPI=CO1.PPI.22572595&amp;isFromPublicArea=True&amp;isModal=False</t>
  </si>
  <si>
    <t xml:space="preserve">CD-002-2023-HOMIL </t>
  </si>
  <si>
    <t>https://community.secop.gov.co/Public/Tendering/ContractNoticePhases/View?PPI=CO1.PPI.22474671&amp;isFromPublicArea=True&amp;isModal=False</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</si>
  <si>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</si>
  <si>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</si>
  <si>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</si>
  <si>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https://community.secop.gov.co/Public/Tendering/ContractNoticePhases/View?PPI=CO1.PPI.22471726&amp;isFromPublicArea=True&amp;isModal=False</t>
  </si>
  <si>
    <t>006-2023</t>
  </si>
  <si>
    <t>014/2023</t>
  </si>
  <si>
    <t>SUMINISTRO DE ELEMENTOS DE NEUMOLOGÍA (PRUEBAS DE FUNCIÓN PULMONAR), DESTINADOS A LA ATENCIÓN DE PACIENTES DEL HOSPITAL MILITAR CENTRAL</t>
  </si>
  <si>
    <t>009/2023</t>
  </si>
  <si>
    <t>CD-006-2023-HOMIL</t>
  </si>
  <si>
    <t>https://community.secop.gov.co/Public/Tendering/ContractNoticePhases/View?PPI=CO1.PPI.22778483&amp;isFromPublicArea=True&amp;isModal=False</t>
  </si>
  <si>
    <t xml:space="preserve">EXEL MEDICAL </t>
  </si>
  <si>
    <t>AVENIDA CALLE 147 NRO. 17-78 OFICINA 603 - 606 EDIFICIO SOKO 147</t>
  </si>
  <si>
    <t>014-2023</t>
  </si>
  <si>
    <t>016/2023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</si>
  <si>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</si>
  <si>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</si>
  <si>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</si>
  <si>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</si>
  <si>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</si>
  <si>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013/2023</t>
  </si>
  <si>
    <t>SUMINISTRO DE INSUMOS PARA PROCEDIMIENTOS DE RADIOLOGIA INTERVENCIONISTA (AGUJA SEMIAUTOMÁTICA DIFERENTES MEDIDAS CON SISTEMA COAXIAL, CLIP MARCADOR PARA MAMA DIFERENTES MEDIDAS, ARPON PARA MAMA DIFERENTES MEDIDAS Y DISPOSITIVO DE AGUJA CORE AUTOMÁTICA CON TECNOLOGÍA DE ELECTROPULIDO DIFERENTES MEDIDAS) REALIZADOS EN EL SERVICIOS DE IMÁGENES DIAGNOSTICAS DEL HOSPITAL MILITAR CENTRAL</t>
  </si>
  <si>
    <t>VEREDA VUELTA GRANDE A 150 MTS DE LA GLORIETA DE SIBERIA VIA COTA</t>
  </si>
  <si>
    <t>MC-017-2023-HOMIL</t>
  </si>
  <si>
    <t>https://community.secop.gov.co/Public/Tendering/ContractNoticePhases/View?PPI=CO1.PPI.22648593&amp;isFromPublicArea=True&amp;isModal=False</t>
  </si>
  <si>
    <t>SUMINISTRO DE INSUMOS Y/O DISPOSITIVOS MÉDICO-QUIRÚRGICOS (INSUMOS CLIP ANEURISMA) REQUERIDOS PARA LA REALIZACIÓN DEL PROGRAMA QUIRÚRGICO EN SALAS DE CIRUGÍA DE LOS SERVICIOS QUE COMPONEN LA UNIDAD MÉDICA Y CLÍNICO QUIRÚRGICA DEL HOSPITAL MILITAR CENTRAL</t>
  </si>
  <si>
    <t>001-2023</t>
  </si>
  <si>
    <t>015/2023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</si>
  <si>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</si>
  <si>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</si>
  <si>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</si>
  <si>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</si>
  <si>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024/2023</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</si>
  <si>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</si>
  <si>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</si>
  <si>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</si>
  <si>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</si>
  <si>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</si>
  <si>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</si>
  <si>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CALLE 140 NO. 10A-48</t>
  </si>
  <si>
    <t>021-2023</t>
  </si>
  <si>
    <t>MC-021-2023-HOMIL</t>
  </si>
  <si>
    <t>https://community.secop.gov.co/Public/Tendering/ContractNoticePhases/View?PPI=CO1.PPI.22760311&amp;isFromPublicArea=True&amp;isModal=False</t>
  </si>
  <si>
    <t>029/2023</t>
  </si>
  <si>
    <t>PROINCOL JK SAS</t>
  </si>
  <si>
    <t>SUMINISTRO DE EQUIPOS DE MEDICION AMBIENTAL PARA EL PROGRAMA DE MONITOREO Y CONTROL DE CONDICIONES AMBIENTALES DEL ARCHIVO CENTRAL DEL HOSPITAL MILITAR CENTRAL</t>
  </si>
  <si>
    <t>SANDRA BIBIANA LEAL MOSQUERA</t>
  </si>
  <si>
    <t>012-2023</t>
  </si>
  <si>
    <t>PRESTACION DE SERVICIO</t>
  </si>
  <si>
    <t>CD-012-2023-HOMIL</t>
  </si>
  <si>
    <t>https://community.secop.gov.co/Public/Tendering/ContractNoticePhases/View?PPI=CO1.PPI.22857414&amp;isFromPublicArea=True&amp;isModal=False</t>
  </si>
  <si>
    <t>030/2023</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</si>
  <si>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</si>
  <si>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</si>
  <si>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</si>
  <si>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</si>
  <si>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019/2023</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</si>
  <si>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</si>
  <si>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</si>
  <si>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</si>
  <si>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</si>
  <si>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023-2023</t>
  </si>
  <si>
    <t>031/2023</t>
  </si>
  <si>
    <t>MC-023-2023-HOMIL</t>
  </si>
  <si>
    <t>https://community.secop.gov.co/Public/Tendering/ContractNoticePhases/View?PPI=CO1.PPI.22759672&amp;isFromPublicArea=True&amp;isModal=False</t>
  </si>
  <si>
    <t>MANTENIMIENTO PREVENTIVO Y CORRECTIVO DEL SISTEMA DE VERTIDOS Y CALIBRACIÓN INTENSIMETROS BIODEX Y LUDLUM</t>
  </si>
  <si>
    <t>CALLE 23 nO 104 a 36 oFC 15</t>
  </si>
  <si>
    <t>021/2023</t>
  </si>
  <si>
    <t>011-2023</t>
  </si>
  <si>
    <t>MC-011-2023-HOMIL</t>
  </si>
  <si>
    <t>https://community.secop.gov.co/Public/Tendering/ContractNoticePhases/View?PPI=CO1.PPI.22509373&amp;isFromPublicArea=True&amp;isModal=False</t>
  </si>
  <si>
    <t>COMERCIALIZADORA VINARTA S.A.S</t>
  </si>
  <si>
    <t>SUMINISTRO DE ELEMENTOS DE ASEO PERSONAL PARA EL PROGRAMA DE CHEQUEOS Y ELEMENTOS DE LIMPIEZA PARA LOS DIFERENTES SERVICIOS DEL HOSPITAL MILITAR CENTRAL</t>
  </si>
  <si>
    <t>NARCISO RODRIGUEZ PINZON</t>
  </si>
  <si>
    <t>comercializadoravinarta@yahoo.es</t>
  </si>
  <si>
    <t>AC 53 # 71-21</t>
  </si>
  <si>
    <t>CD-014-2023-HOMIL</t>
  </si>
  <si>
    <t>https://community.secop.gov.co/Public/Tendering/ContractNoticePhases/View?PPI=CO1.PPI.22824974&amp;isFromPublicArea=True&amp;isModal=False</t>
  </si>
  <si>
    <t>034/2023</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</si>
  <si>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</si>
  <si>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</si>
  <si>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</si>
  <si>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ANDRÉS MORENO QUIJANO</t>
  </si>
  <si>
    <t>AV 5 A NORTE 26-80</t>
  </si>
  <si>
    <t>020/2023</t>
  </si>
  <si>
    <t>024-2023</t>
  </si>
  <si>
    <t>MC-024-2023-HOMIL</t>
  </si>
  <si>
    <t>https://community.secop.gov.co/Public/Tendering/ContractNoticePhases/View?PPI=CO1.PPI.22756533&amp;isFromPublicArea=True&amp;isModal=False</t>
  </si>
  <si>
    <t>SUMINISTRO DE INSUMOS PARA PROCEDIMIENTOS DE RADIOLOGÍA INTERVENCIONISTA (MICRO CATÉTER PERIFÉRICO, GUÍA HIDROFÍLICA ANGIOGRÁFICA 0.035 X 180 CM Y 0.035 X 260 CM, DISPOSITIVO DE CIERRE VASCULAR, CATÉTER DIAGNOSTICO HIDROFILICO COBRA, CATÉTER DIAGNOSTICO HIDROFILICO SIMMONS Y CATÉTER VERTEBRAL HIDROFILICO) REALIZADOS EN EL SERVICIOS DE IMÁGENES DIAGNOSTICAS DEL HOSPITAL MILITAR CENTRAL</t>
  </si>
  <si>
    <t>JUAN OSWALDO BERDUGO MORENO</t>
  </si>
  <si>
    <t>CALLE 10 # 23-10 PISO 2</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</si>
  <si>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</si>
  <si>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</si>
  <si>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</si>
  <si>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</si>
  <si>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</si>
  <si>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018/2023</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</si>
  <si>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</si>
  <si>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</si>
  <si>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</si>
  <si>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</si>
  <si>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027/2023</t>
  </si>
  <si>
    <t>030-2023</t>
  </si>
  <si>
    <t>MC-030-2023-HOMIL</t>
  </si>
  <si>
    <t>https://community.secop.gov.co/Public/Tendering/ContractNoticePhases/View?PPI=CO1.PPI.22824041&amp;isFromPublicArea=True&amp;isModal=False</t>
  </si>
  <si>
    <t>SECOAM INGENIERIA</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</si>
  <si>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</si>
  <si>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</si>
  <si>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017/2023</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</si>
  <si>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</si>
  <si>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</si>
  <si>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</si>
  <si>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</si>
  <si>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CALLE 99 # 14-76 LOCAL 201</t>
  </si>
  <si>
    <t>025/2023</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</si>
  <si>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</si>
  <si>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</si>
  <si>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</si>
  <si>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</si>
  <si>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CRA 9 NO. 61-79</t>
  </si>
  <si>
    <t>033-2023</t>
  </si>
  <si>
    <t>MC-033-2023-HOMIL</t>
  </si>
  <si>
    <t>https://community.secop.gov.co/Public/Tendering/ContractNoticePhases/View?PPI=CO1.PPI.22780697&amp;isFromPublicArea=True&amp;isModal=False</t>
  </si>
  <si>
    <t>033/2023</t>
  </si>
  <si>
    <t>SUMINISTRO DE COMPONENTES SANGUÍNEOS, PARA ATENDER LA DEMANDA DE TRANSFUSIÓN CUANDO EL BANCO DE SANGRE DEL HOSPITAL MILITAR NO CUENTE CON ELLOS</t>
  </si>
  <si>
    <t>044-2023</t>
  </si>
  <si>
    <t>MC-044-2023-HOMIL</t>
  </si>
  <si>
    <t>https://community.secop.gov.co/Public/Tendering/ContractNoticePhases/View?PPI=CO1.PPI.22984214&amp;isFromPublicArea=True&amp;isModal=False</t>
  </si>
  <si>
    <t>045/2023</t>
  </si>
  <si>
    <t>SUMINISTRO DE LOS INSUMOS DE LOS EQUIPOS DE IMPRESIÓN LEXMARK - HP - CANON DEL HOSPITAL MILITAR CENTRA</t>
  </si>
  <si>
    <t>WALTER ALBERTO HERNANDEZ GUTIERREZ</t>
  </si>
  <si>
    <t>036/2023</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</si>
  <si>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</si>
  <si>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</si>
  <si>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</si>
  <si>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022/2023</t>
  </si>
  <si>
    <t>032-2023</t>
  </si>
  <si>
    <t>MC-032-2023-HOMIL</t>
  </si>
  <si>
    <t>https://community.secop.gov.co/Public/Tendering/ContractNoticePhases/View?PPI=CO1.PPI.22787487&amp;isFromPublicArea=True&amp;isModal=False</t>
  </si>
  <si>
    <t>PRESTACIÓN DE SERVICIOS PARA LA REALIZACIÓN DE ESTUDIOS DE IMAGENOLOGÍA URGENCIAS Y HOSPITALIZACIÓN CON RED EXTERNA PARA EL HOSPITAL MILITAR CENTRAL</t>
  </si>
  <si>
    <t>Cll 49 13-60</t>
  </si>
  <si>
    <t>028/2023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</si>
  <si>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</si>
  <si>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</si>
  <si>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</si>
  <si>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</si>
  <si>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CARRERA 19 N 85 - 93</t>
  </si>
  <si>
    <t>038/2023</t>
  </si>
  <si>
    <t>037-2023</t>
  </si>
  <si>
    <t>https://community.secop.gov.co/Public/Tendering/ContractNoticePhases/View?PPI=CO1.PPI.22822139&amp;isFromPublicArea=True&amp;isModal=False</t>
  </si>
  <si>
    <t>MC-037-2023-HOMIL</t>
  </si>
  <si>
    <t>SUMINISTRO DE REACTIVOS E INSUMOS PARA: MEDIOS DE CULTIVOS MICROBIOLOGICOS, FRASCOS RECOLECTORES DE MUESTRAS DE ESPUTO Y TSH NEONATAL PARA LOS PACIENTES DEL HOSPITAL MILITAR CENTRAL (LOTE 1 y 2)</t>
  </si>
  <si>
    <t>CALLE 57 NO. 1-13 OFC 1002</t>
  </si>
  <si>
    <t>https://community.secop.gov.co/Public/Tendering/ContractNoticePhases/View?PPI=CO1.PPI.22390895&amp;isFromPublicArea=True&amp;isModal=False</t>
  </si>
  <si>
    <t>SA-001-2023-HOMIL</t>
  </si>
  <si>
    <t>049/2023</t>
  </si>
  <si>
    <t>SUMINISTRO DE ELEMENTOS DE CURACIÓN DESTINADOS A LA ATENCIÓN DE PACIENTES DEL HOSPITAL MILITAR CENTRAL PARA LAS VIGENCIAS 2022-2023. SE LE ADJUDICA LOTES 2, 4, 11, 12 y 15.</t>
  </si>
  <si>
    <t>INTERCOMERCIAL MEDICA</t>
  </si>
  <si>
    <t>LELYS MIREYA MORALES RODRIGUEZ</t>
  </si>
  <si>
    <t>CARRERA 66 A NO. 11-07</t>
  </si>
  <si>
    <t>asesoriascontratacionestatal1@gmail.com</t>
  </si>
  <si>
    <t>035/2023</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</si>
  <si>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</si>
  <si>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</si>
  <si>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</si>
  <si>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MARIO MENA BEJARANO
JULIANA MARIA PEREZ</t>
  </si>
  <si>
    <t>053/2023</t>
  </si>
  <si>
    <t>SUMINISTRO DE ELEMENTOS DE CURACIÓN DESTINADOS A LA ATENCIÓN DE PACIENTES DEL HOSPITAL MILITAR CENTRAL. SE LE ADJUDICA LOTE 1.</t>
  </si>
  <si>
    <t>ALFA TRADING</t>
  </si>
  <si>
    <t>042/2023</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</si>
  <si>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</si>
  <si>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</si>
  <si>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</si>
  <si>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</si>
  <si>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047/2023</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</si>
  <si>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</si>
  <si>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</si>
  <si>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</si>
  <si>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</si>
  <si>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</si>
  <si>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CALLE 127 A # 53 A 45 TORRE 3 PISO 8</t>
  </si>
  <si>
    <t>039/2023</t>
  </si>
  <si>
    <t>035-2023</t>
  </si>
  <si>
    <t>MC-035-2023-HOMIL</t>
  </si>
  <si>
    <t>https://community.secop.gov.co/Public/Tendering/ContractNoticePhases/View?PPI=CO1.PPI.22924647&amp;isFromPublicArea=True&amp;isModal=False</t>
  </si>
  <si>
    <t>CALLE 5 B 3 # 31 - 29</t>
  </si>
  <si>
    <t>043/2023</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</si>
  <si>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</si>
  <si>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</si>
  <si>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</si>
  <si>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</si>
  <si>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048/2023</t>
  </si>
  <si>
    <t>042-2023</t>
  </si>
  <si>
    <t>MC-042-2023-HOMIL</t>
  </si>
  <si>
    <t>https://community.secop.gov.co/Public/Tendering/ContractNoticePhases/View?PPI=CO1.PPI.22901519&amp;isFromPublicArea=True&amp;isModal=False</t>
  </si>
  <si>
    <t>ADQUISICIÓN DE ESTIBAS PLASTICAS PARA ALMACENAMIENTO DE MATERIAL EN LA BODEGA DE CONSUMO DEL HOSPITAL MILITAR CENTRAL</t>
  </si>
  <si>
    <t>HGA INGENIEROS SAS</t>
  </si>
  <si>
    <t>LUIS FELIPE AVILA LINARES</t>
  </si>
  <si>
    <t>gerencia@hgaingenieros.com</t>
  </si>
  <si>
    <t>TRANSVERSAL 6 C # 109-04 MANZANA F</t>
  </si>
  <si>
    <t>URBANO MAHECHA IVAÑEZ</t>
  </si>
  <si>
    <t>082/2023</t>
  </si>
  <si>
    <t>047-2023</t>
  </si>
  <si>
    <t>https://community.secop.gov.co/Public/Tendering/ContractNoticePhases/View?PPI=CO1.PPI.23095017&amp;isFromPublicArea=True&amp;isModal=False</t>
  </si>
  <si>
    <t>MC-047-2023-HOMIL</t>
  </si>
  <si>
    <t>SUMINISTRO DE ESTANTERÍA METÁLICA PARA EL ÁREA DE HOTELERÍA DEL HOSPITAL MILITAR CENTRAL</t>
  </si>
  <si>
    <t>ISOMETRISCH SAS</t>
  </si>
  <si>
    <t>DONALD JAVIER FONSECA DIAZ</t>
  </si>
  <si>
    <t>CRA 18 No. 2-46 Sogamoso</t>
  </si>
  <si>
    <t>isometrischsas@gmail.com</t>
  </si>
  <si>
    <t>015-2023</t>
  </si>
  <si>
    <t>MC-015-2023-HOMIL</t>
  </si>
  <si>
    <t>https://community.secop.gov.co/Public/Tendering/ContractNoticePhases/View?PPI=CO1.PPI.22649779&amp;isFromPublicArea=True&amp;isModal=False</t>
  </si>
  <si>
    <t>044/2023</t>
  </si>
  <si>
    <t>FORMARCHIVOS Y SUMINISTROS S.A.S.</t>
  </si>
  <si>
    <t>ADQUISICIÓN DE CAJAS Y CARPETAS UNIDADES DE ALMACENAMIENTO Y CONSERVACIÓN (CAJAS REF X-200, CAJAS REF X-100, CARPETAS CUATRO ALETAS Y CARPETAS TAPAS YUTE) PARA EL ARCHIVO CENTRAL DEL HOSPITAL MILITAR CENTRAL</t>
  </si>
  <si>
    <t>CD-020-2023-HOMIL</t>
  </si>
  <si>
    <t>https://community.secop.gov.co/Public/Tendering/ContractNoticePhases/View?PPI=CO1.PPI.23247727&amp;isFromPublicArea=True&amp;isModal=False</t>
  </si>
  <si>
    <t>079/2023</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</si>
  <si>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</si>
  <si>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</si>
  <si>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</si>
  <si>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</si>
  <si>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CARRERA 8 #128-11</t>
  </si>
  <si>
    <t>026/2023</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</si>
  <si>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</si>
  <si>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</si>
  <si>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</si>
  <si>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</si>
  <si>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</si>
  <si>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</si>
  <si>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</si>
  <si>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032/2023</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</si>
  <si>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</si>
  <si>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</si>
  <si>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</si>
  <si>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</si>
  <si>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070/2023</t>
  </si>
  <si>
    <t>003-2023</t>
  </si>
  <si>
    <t>SA-003-2023-HOMIL</t>
  </si>
  <si>
    <t>https://community.secop.gov.co/Public/Tendering/ContractNoticePhases/View?PPI=CO1.PPI.22432442&amp;isFromPublicArea=True&amp;isModal=False</t>
  </si>
  <si>
    <t>074/2023</t>
  </si>
  <si>
    <t>WINERMED S.A.S.</t>
  </si>
  <si>
    <t>JIMMY MOISES WINER ACKERMAN</t>
  </si>
  <si>
    <t>CALLE 12 NUMERO 60 97</t>
  </si>
  <si>
    <t>legal@winermed.com</t>
  </si>
  <si>
    <t>066/2023</t>
  </si>
  <si>
    <t>INNOVID SAS</t>
  </si>
  <si>
    <t>WILLIAM ENRIQUE NIEVES CLAVIJO</t>
  </si>
  <si>
    <t>CALLE 49 # 13-33 OFICINA 1302</t>
  </si>
  <si>
    <t>administracion@innovid.com.co</t>
  </si>
  <si>
    <t>064/2023</t>
  </si>
  <si>
    <t>061/2023</t>
  </si>
  <si>
    <t>CALLE 113 # 7-45TORRE 8 OFICINA 713</t>
  </si>
  <si>
    <t>073/2023</t>
  </si>
  <si>
    <t>071/2023</t>
  </si>
  <si>
    <t>068/2023</t>
  </si>
  <si>
    <t>063/2023</t>
  </si>
  <si>
    <t>084/2023</t>
  </si>
  <si>
    <t>040-2023</t>
  </si>
  <si>
    <t>https://community.secop.gov.co/Public/Tendering/ContractNoticePhases/View?PPI=CO1.PPI.22885806&amp;isFromPublicArea=True&amp;isModal=False</t>
  </si>
  <si>
    <t>MC-040-2023-HOMIL</t>
  </si>
  <si>
    <t>SUMINISTRO DE INSUMOS PARA PROCEDIMIENTOS DE RADIOLOGÍA INTERVENCIONISTA REALIZADOS EN EL SERVICIOS DE IMÁGENES DIAGNOSTICAS DEL HOSPITAL MILITAR CENTRAL. SE LE ADJUDICA LOS LOTES 4 y 5</t>
  </si>
  <si>
    <t>TM MEDICAS S.A.S</t>
  </si>
  <si>
    <t>CRA 43A No 5A17</t>
  </si>
  <si>
    <t>060/2023</t>
  </si>
  <si>
    <t>CALLE 123 No.7-50</t>
  </si>
  <si>
    <t>076/2023</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</si>
  <si>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</si>
  <si>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</si>
  <si>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</si>
  <si>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</si>
  <si>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</si>
  <si>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067/2023</t>
  </si>
  <si>
    <t>083/2023</t>
  </si>
  <si>
    <t>SUMINISTRO DE INSUMOS PARA PROCEDIMIENTOS DE RADIOLOGÍA INTERVENCIONISTA REALIZADOS EN EL SERVICIOS DE IMÁGENES DIAGNOSTICAS DEL HOSPITAL MILITAR CENTRAL. SE LE ADJUDICA LOS LOTES 2 y 3</t>
  </si>
  <si>
    <t>AV 45 # 147-66</t>
  </si>
  <si>
    <t>051/2023</t>
  </si>
  <si>
    <t>SUMINISTRO DE ELEMENTOS DE CURACIÓN DESTINADOS A LA ATENCIÓN DE PACIENTES DEL HOSPITAL MILITAR CENTRAL PARA LAS VIGENCIAS 2022-2023. SE LE ADJUDICA LOTE 9.</t>
  </si>
  <si>
    <t>CL 79 No 74 - 29</t>
  </si>
  <si>
    <t>037/2023</t>
  </si>
  <si>
    <t>041-2023</t>
  </si>
  <si>
    <t>PRSTACION DE SERVICIOS</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</si>
  <si>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</si>
  <si>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</si>
  <si>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</si>
  <si>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</si>
  <si>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</si>
  <si>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CARRERA 15 N 56-11</t>
  </si>
  <si>
    <t>contabilidad@bifarsas.com</t>
  </si>
  <si>
    <t>046/2023</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</si>
  <si>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</si>
  <si>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</si>
  <si>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</si>
  <si>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</si>
  <si>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MARIO MENA BEJARANO
JULIANA PEREZ CACERES
MARTHA CONSUELO ROMERO</t>
  </si>
  <si>
    <t>MANUEL IGNACIO CAMACHO MONTOYA</t>
  </si>
  <si>
    <t>TRASNVERSAL 23 # 93-23</t>
  </si>
  <si>
    <t>088/2023</t>
  </si>
  <si>
    <t>SA-014-2023-HOMIL</t>
  </si>
  <si>
    <t>https://community.secop.gov.co/Public/Tendering/ContractNoticePhases/View?PPI=CO1.PPI.22884045&amp;isFromPublicArea=True&amp;isModal=False</t>
  </si>
  <si>
    <t>SUMINISTRO DE LOS INSUMOS DE LOS EQUIPOS DE IMPRESIÓN LEXMARK - HP - CANON DEL HOSPITAL MILITAR CENTRAL</t>
  </si>
  <si>
    <t>081/2023</t>
  </si>
  <si>
    <t>045-2023</t>
  </si>
  <si>
    <t>MC-045-2023-HOMIL</t>
  </si>
  <si>
    <t>https://community.secop.gov.co/Public/Tendering/ContractNoticePhases/View?PPI=CO1.PPI.23115865&amp;isFromPublicArea=True&amp;isModal=False</t>
  </si>
  <si>
    <t>NEPA7364</t>
  </si>
  <si>
    <t>CALLE 97 # 61 A 18</t>
  </si>
  <si>
    <t>059/2023</t>
  </si>
  <si>
    <t>CALLE  23 No 43a-100</t>
  </si>
  <si>
    <t>062/2023</t>
  </si>
  <si>
    <t>057/2023</t>
  </si>
  <si>
    <t>CR 19 NRO. 100 - 45</t>
  </si>
  <si>
    <t>019-2023</t>
  </si>
  <si>
    <t>089/2023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</si>
  <si>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</si>
  <si>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</si>
  <si>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</si>
  <si>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</si>
  <si>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065/2023</t>
  </si>
  <si>
    <t>056/2023</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</si>
  <si>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</si>
  <si>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</si>
  <si>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</si>
  <si>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</si>
  <si>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</si>
  <si>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CARRERA 9A #17-55 SUR</t>
  </si>
  <si>
    <t>corporacion.corpciencia@gmail.com</t>
  </si>
  <si>
    <t>075/2023</t>
  </si>
  <si>
    <t>FABIO HERNAN VELANDIA CASALLAS</t>
  </si>
  <si>
    <t>CALLE 25 B $ 43 - 70</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</si>
  <si>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</si>
  <si>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</si>
  <si>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</si>
  <si>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054/2023</t>
  </si>
  <si>
    <t>SUMINISTRO DE ELEMENTOS DE CURACIÓN DESTINADOS A LA ATENCIÓN DE PACIENTES DEL HOSPITAL MILITAR CENTRAL PARA LAS VIGENCIAS 2022-2023. SE LE ADJUDICA LOTE 22.</t>
  </si>
  <si>
    <t>BOGOTA - AV. EL DORADO No. 75 - 73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</si>
</sst>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10"/>
      <name val="Arial Narrow"/>
      <family val="2"/>
    </font>
    <font>
      <b/>
      <sz val="10"/>
      <color theme="1"/>
      <name val="Arial Narrow"/>
      <family val="2"/>
    </font>
    <font>
      <sz val="10"/>
      <color theme="1"/>
      <name val="Arial Narrow"/>
      <family val="2"/>
    </font>
    <font>
      <u/>
      <sz val="10"/>
      <color theme="10"/>
      <name val="Arial Narrow"/>
      <family val="2"/>
    </font>
    <font>
      <b/>
      <sz val="10"/>
      <color rgb="FFFF0000"/>
      <name val="Arial Narrow"/>
      <family val="2"/>
    </font>
    <font>
      <sz val="10"/>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10">
    <border>
      <left/>
      <right/>
      <top/>
      <bottom/>
      <diagonal/>
    </border>
    <border>
      <left style="medium">
        <color auto="1"/>
      </left>
      <right style="medium">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top/>
      <bottom/>
      <diagonal/>
    </border>
    <border>
      <left style="thin">
        <color auto="1"/>
      </left>
      <right/>
      <top/>
      <bottom style="thin">
        <color auto="1"/>
      </bottom>
      <diagonal/>
    </border>
    <border>
      <left/>
      <right style="medium">
        <color auto="1"/>
      </right>
      <top/>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3">
    <xf numFmtId="0" fontId="0" fillId="0" borderId="0" xfId="0"/>
    <xf numFmtId="49" fontId="4" fillId="3" borderId="0"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0" fontId="7" fillId="0" borderId="6" xfId="2" applyFont="1" applyBorder="1" applyAlignment="1" applyProtection="1">
      <alignment vertical="center" wrapText="1"/>
    </xf>
    <xf numFmtId="167" fontId="6" fillId="3" borderId="2" xfId="1" applyNumberFormat="1" applyFont="1" applyFill="1" applyBorder="1" applyAlignment="1">
      <alignment horizontal="center" vertical="center"/>
    </xf>
    <xf numFmtId="14" fontId="6" fillId="0" borderId="2" xfId="0" applyNumberFormat="1" applyFont="1" applyBorder="1" applyAlignment="1">
      <alignment horizontal="center" vertical="center" wrapText="1"/>
    </xf>
    <xf numFmtId="14" fontId="6" fillId="0" borderId="6" xfId="0" applyNumberFormat="1" applyFont="1" applyBorder="1" applyAlignment="1">
      <alignment horizontal="center" vertical="center" wrapText="1"/>
    </xf>
    <xf numFmtId="49" fontId="6" fillId="3" borderId="2" xfId="0" applyNumberFormat="1" applyFont="1" applyFill="1" applyBorder="1" applyAlignment="1">
      <alignment horizontal="center" vertical="center" wrapText="1"/>
    </xf>
    <xf numFmtId="0" fontId="6" fillId="3" borderId="0" xfId="0" applyFont="1" applyFill="1" applyBorder="1"/>
    <xf numFmtId="0" fontId="6" fillId="0" borderId="0" xfId="0" applyFont="1"/>
    <xf numFmtId="49" fontId="6" fillId="3" borderId="6" xfId="0" applyNumberFormat="1" applyFont="1" applyFill="1" applyBorder="1" applyAlignment="1">
      <alignment horizontal="center" vertical="center" wrapText="1"/>
    </xf>
    <xf numFmtId="14" fontId="6" fillId="3" borderId="6"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165" fontId="6" fillId="2" borderId="2" xfId="0" applyNumberFormat="1" applyFont="1" applyFill="1" applyBorder="1" applyAlignment="1">
      <alignment horizontal="center" vertical="center" wrapText="1"/>
    </xf>
    <xf numFmtId="164" fontId="6" fillId="3" borderId="2" xfId="1" applyFont="1" applyFill="1" applyBorder="1" applyAlignment="1">
      <alignment horizontal="center" vertical="center"/>
    </xf>
    <xf numFmtId="164" fontId="8" fillId="3" borderId="2" xfId="1" applyFont="1" applyFill="1" applyBorder="1" applyAlignment="1">
      <alignment horizontal="center" vertical="center"/>
    </xf>
    <xf numFmtId="0" fontId="9" fillId="0" borderId="6" xfId="0" applyFont="1" applyBorder="1" applyAlignment="1">
      <alignment horizontal="center" vertical="center"/>
    </xf>
    <xf numFmtId="1" fontId="6" fillId="0" borderId="2" xfId="0" applyNumberFormat="1" applyFont="1" applyBorder="1" applyAlignment="1">
      <alignment horizontal="center" vertical="center" wrapText="1"/>
    </xf>
    <xf numFmtId="165" fontId="6" fillId="0" borderId="0" xfId="0" applyNumberFormat="1" applyFont="1"/>
    <xf numFmtId="49" fontId="4" fillId="2" borderId="7"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0" fontId="9" fillId="0" borderId="6" xfId="0" applyFont="1" applyBorder="1" applyAlignment="1">
      <alignment horizontal="center" vertical="center" wrapText="1"/>
    </xf>
    <xf numFmtId="166" fontId="6" fillId="3" borderId="2" xfId="0" applyNumberFormat="1" applyFont="1" applyFill="1" applyBorder="1" applyAlignment="1">
      <alignment horizontal="center" vertical="center"/>
    </xf>
    <xf numFmtId="0" fontId="5" fillId="0" borderId="2" xfId="0" applyFont="1" applyBorder="1" applyAlignment="1">
      <alignment horizontal="center" vertical="center" wrapText="1"/>
    </xf>
    <xf numFmtId="49" fontId="6" fillId="3" borderId="2" xfId="0" applyNumberFormat="1" applyFont="1" applyFill="1" applyBorder="1" applyAlignment="1">
      <alignment horizontal="justify" vertical="justify" wrapText="1"/>
    </xf>
    <xf numFmtId="1" fontId="5" fillId="0" borderId="3" xfId="0" applyNumberFormat="1" applyFont="1" applyBorder="1" applyAlignment="1">
      <alignment horizontal="center" vertical="center"/>
    </xf>
    <xf numFmtId="49" fontId="4" fillId="2" borderId="6" xfId="0" applyNumberFormat="1" applyFont="1" applyFill="1" applyBorder="1" applyAlignment="1">
      <alignment horizontal="center" vertical="center" wrapText="1"/>
    </xf>
    <xf numFmtId="49" fontId="4" fillId="2" borderId="9" xfId="0" applyNumberFormat="1" applyFont="1" applyFill="1" applyBorder="1" applyAlignment="1">
      <alignment horizontal="center" vertical="center" wrapText="1"/>
    </xf>
    <xf numFmtId="14" fontId="7" fillId="0" borderId="8" xfId="2" applyNumberFormat="1" applyFont="1" applyBorder="1" applyAlignment="1" applyProtection="1">
      <alignment horizontal="center" vertical="center" wrapText="1"/>
    </xf>
    <xf numFmtId="0" fontId="5" fillId="0" borderId="0"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159544</xdr:colOff>
          <xdr:row>86</xdr:row>
          <xdr:rowOff>114300</xdr:rowOff>
        </xdr:from>
        <xdr:to>
          <xdr:col>1</xdr:col>
          <xdr:colOff>52388</xdr:colOff>
          <xdr:row>88</xdr:row>
          <xdr:rowOff>15875</xdr:rowOff>
        </xdr:to>
        <xdr:sp macro="" textlink="">
          <xdr:nvSpPr>
            <xdr:cNvPr id="23553" name="Control 1" hidden="1">
              <a:extLst>
                <a:ext uri="{63B3BB69-23CF-44E3-9099-C40C66FF867C}">
                  <a14:compatExt spid="_x0000_s23553"/>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A1:NR84"/>
  <sheetViews>
    <sheetView tabSelected="1" zoomScale="96" zoomScaleNormal="96" workbookViewId="0">
      <pane xSplit="12" ySplit="1" topLeftCell="O2" activePane="bottomRight" state="frozen"/>
      <selection pane="topRight"/>
      <selection pane="bottomLeft"/>
      <selection pane="bottomRight" activeCell="O5" sqref="O5"/>
    </sheetView>
  </sheetViews>
  <sheetFormatPr baseColWidth="10" defaultColWidth="11.42578125" defaultRowHeight="12.75"/>
  <cols>
    <col min="1" max="1" width="4.42578125" style="10" customWidth="1"/>
    <col min="2" max="2" width="3.85546875" style="10" customWidth="1"/>
    <col min="3" max="4" width="4.28515625" style="10" customWidth="1"/>
    <col min="5" max="5" width="5.28515625" style="10" customWidth="1"/>
    <col min="6" max="6" width="4.5703125" style="10" customWidth="1"/>
    <col min="7" max="7" width="4.7109375" style="10" customWidth="1"/>
    <col min="8" max="8" width="13.28515625" style="10" customWidth="1"/>
    <col min="9" max="9" width="19.85546875" style="10" customWidth="1"/>
    <col min="10" max="10" width="18.5703125" style="10" customWidth="1"/>
    <col min="11" max="11" width="36.42578125" style="10" customWidth="1"/>
    <col min="12" max="12" width="13.85546875" style="10" customWidth="1"/>
    <col min="13" max="13" width="28.28515625" style="10" customWidth="1"/>
    <col min="14" max="14" width="57.42578125" style="10" customWidth="1"/>
    <col min="15" max="15" width="15.140625" style="10" customWidth="1"/>
    <col min="16" max="16" width="15.7109375" style="19" customWidth="1"/>
    <col min="17" max="17" width="15.28515625" style="19" customWidth="1"/>
    <col min="18" max="18" width="15.28515625" style="10" customWidth="1"/>
    <col min="19" max="19" width="16" style="10" customWidth="1"/>
    <col min="20" max="22" width="14" style="10" customWidth="1"/>
    <col min="23" max="23" width="16.5703125" style="10" customWidth="1"/>
    <col min="24" max="24" width="15.5703125" style="10" customWidth="1"/>
    <col min="25" max="25" width="18" style="10" customWidth="1"/>
    <col min="26" max="26" width="14.85546875" style="10" customWidth="1"/>
    <col min="27" max="27" width="19.28515625" style="10" customWidth="1"/>
    <col min="28" max="28" width="28.85546875" style="10" customWidth="1"/>
    <col min="29" max="29" width="25.42578125" style="10" customWidth="1"/>
    <col min="30" max="30" width="19.42578125" style="10" customWidth="1"/>
    <col min="31" max="31" width="12" style="10" customWidth="1"/>
    <col min="32" max="32" width="24.85546875" style="10" customWidth="1"/>
    <col min="33" max="33" width="18.140625" style="10" customWidth="1"/>
    <col min="34" max="34" width="26.42578125" style="10" customWidth="1"/>
    <col min="35" max="35" width="16.5703125" style="10" customWidth="1"/>
    <col min="36" max="381" width="11.42578125" style="9"/>
    <col min="382" max="16384" width="11.42578125" style="10"/>
  </cols>
  <sheetData>
    <row r="1" spans="1:382" s="13" customFormat="1" ht="120" customHeight="1">
      <c r="A1" s="13" t="s">
        <v>0</v>
      </c>
      <c r="B1" s="13" t="s">
        <v>1</v>
      </c>
      <c r="C1" s="13" t="s">
        <v>2</v>
      </c>
      <c r="D1" s="13" t="s">
        <v>3</v>
      </c>
      <c r="E1" s="13" t="s">
        <v>4</v>
      </c>
      <c r="F1" s="13" t="s">
        <v>83</v>
      </c>
      <c r="G1" s="13" t="s">
        <v>5</v>
      </c>
      <c r="H1" s="13" t="s">
        <v>6</v>
      </c>
      <c r="I1" s="13" t="s">
        <v>7</v>
      </c>
      <c r="J1" s="13" t="s">
        <v>84</v>
      </c>
      <c r="K1" s="13" t="s">
        <v>8</v>
      </c>
      <c r="L1" s="13" t="s">
        <v>9</v>
      </c>
      <c r="M1" s="13" t="s">
        <v>10</v>
      </c>
      <c r="N1" s="13" t="s">
        <v>11</v>
      </c>
      <c r="O1" s="13" t="s">
        <v>116</v>
      </c>
      <c r="P1" s="13" t="s">
        <v>117</v>
      </c>
      <c r="Q1" s="13" t="s">
        <v>12</v>
      </c>
      <c r="R1" s="13" t="s">
        <v>181</v>
      </c>
      <c r="S1" s="13" t="s">
        <v>182</v>
      </c>
      <c r="T1" s="13" t="s">
        <v>183</v>
      </c>
      <c r="U1" s="13" t="s">
        <v>184</v>
      </c>
      <c r="V1" s="13" t="s">
        <v>185</v>
      </c>
      <c r="W1" s="13" t="s">
        <v>186</v>
      </c>
      <c r="X1" s="13" t="s">
        <v>187</v>
      </c>
      <c r="Y1" s="13" t="s">
        <v>13</v>
      </c>
      <c r="Z1" s="13" t="s">
        <v>14</v>
      </c>
      <c r="AA1" s="13" t="s">
        <v>85</v>
      </c>
      <c r="AB1" s="13" t="s">
        <v>15</v>
      </c>
      <c r="AC1" s="13" t="s">
        <v>16</v>
      </c>
      <c r="AD1" s="13" t="s">
        <v>17</v>
      </c>
      <c r="AE1" s="13" t="s">
        <v>118</v>
      </c>
      <c r="AF1" s="13" t="s">
        <v>18</v>
      </c>
      <c r="AG1" s="13" t="s">
        <v>19</v>
      </c>
      <c r="AH1" s="20" t="s">
        <v>20</v>
      </c>
      <c r="AI1" s="27" t="s">
        <v>21</v>
      </c>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28"/>
    </row>
    <row r="2" spans="1:382" ht="84.95" customHeight="1">
      <c r="A2" s="24">
        <v>1</v>
      </c>
      <c r="B2" s="24"/>
      <c r="C2" s="24"/>
      <c r="D2" s="24"/>
      <c r="E2" s="24"/>
      <c r="F2" s="24"/>
      <c r="G2" s="24"/>
      <c r="H2" s="21" t="s">
        <v>235</v>
      </c>
      <c r="I2" s="3" t="s">
        <v>22</v>
      </c>
      <c r="J2" s="17" t="s">
        <v>263</v>
      </c>
      <c r="K2" s="4" t="s">
        <v>262</v>
      </c>
      <c r="L2" s="2" t="s">
        <v>236</v>
      </c>
      <c r="M2" s="8" t="s">
        <v>237</v>
      </c>
      <c r="N2" s="25" t="s">
        <v>238</v>
      </c>
      <c r="O2" s="14">
        <v>44949</v>
      </c>
      <c r="P2" s="14">
        <v>44952</v>
      </c>
      <c r="Q2" s="14">
        <v>45230</v>
      </c>
      <c r="R2" s="23">
        <v>44613333</v>
      </c>
      <c r="S2" s="15">
        <v>0</v>
      </c>
      <c r="T2" s="15">
        <v>0</v>
      </c>
      <c r="U2" s="15">
        <v>0</v>
      </c>
      <c r="V2" s="15">
        <v>0</v>
      </c>
      <c r="W2" s="5">
        <f t="shared" ref="W2:W7" si="0">R2+S2+T2+U2+V2</f>
        <v>44613333</v>
      </c>
      <c r="X2" s="15">
        <v>0</v>
      </c>
      <c r="Y2" s="5">
        <f t="shared" ref="Y2" si="1">W2+X2</f>
        <v>44613333</v>
      </c>
      <c r="Z2" s="16">
        <v>0</v>
      </c>
      <c r="AA2" s="5">
        <f t="shared" ref="AA2" si="2">Y2-Z2</f>
        <v>44613333</v>
      </c>
      <c r="AB2" s="7" t="s">
        <v>76</v>
      </c>
      <c r="AC2" s="6" t="s">
        <v>189</v>
      </c>
      <c r="AD2" s="18">
        <v>900349494</v>
      </c>
      <c r="AE2" s="18">
        <v>9</v>
      </c>
      <c r="AF2" s="18" t="s">
        <v>239</v>
      </c>
      <c r="AG2" s="18">
        <v>3183123620</v>
      </c>
      <c r="AH2" s="29" t="s">
        <v>190</v>
      </c>
      <c r="AI2" s="11" t="s">
        <v>24</v>
      </c>
    </row>
    <row r="3" spans="1:382" ht="84.95" customHeight="1">
      <c r="A3" s="24"/>
      <c r="B3" s="24"/>
      <c r="C3" s="24">
        <v>1</v>
      </c>
      <c r="D3" s="24"/>
      <c r="E3" s="24"/>
      <c r="F3" s="24"/>
      <c r="G3" s="24"/>
      <c r="H3" s="21" t="s">
        <v>235</v>
      </c>
      <c r="I3" s="3" t="s">
        <v>30</v>
      </c>
      <c r="J3" s="17" t="s">
        <v>253</v>
      </c>
      <c r="K3" s="4" t="s">
        <v>264</v>
      </c>
      <c r="L3" s="2" t="s">
        <v>245</v>
      </c>
      <c r="M3" s="8" t="s">
        <v>43</v>
      </c>
      <c r="N3" s="25" t="s">
        <v>246</v>
      </c>
      <c r="O3" s="14">
        <v>44953</v>
      </c>
      <c r="P3" s="14">
        <v>44959</v>
      </c>
      <c r="Q3" s="14">
        <v>45107</v>
      </c>
      <c r="R3" s="23">
        <v>52200000</v>
      </c>
      <c r="S3" s="15">
        <v>0</v>
      </c>
      <c r="T3" s="15">
        <v>0</v>
      </c>
      <c r="U3" s="15">
        <v>0</v>
      </c>
      <c r="V3" s="15">
        <v>0</v>
      </c>
      <c r="W3" s="5">
        <f t="shared" si="0"/>
        <v>52200000</v>
      </c>
      <c r="X3" s="15">
        <v>0</v>
      </c>
      <c r="Y3" s="5">
        <f t="shared" ref="Y3" si="3">W3+X3</f>
        <v>52200000</v>
      </c>
      <c r="Z3" s="16">
        <v>0</v>
      </c>
      <c r="AA3" s="5">
        <f t="shared" ref="AA3" si="4">Y3-Z3</f>
        <v>52200000</v>
      </c>
      <c r="AB3" s="7" t="s">
        <v>244</v>
      </c>
      <c r="AC3" s="6" t="s">
        <v>88</v>
      </c>
      <c r="AD3" s="18">
        <v>830065332</v>
      </c>
      <c r="AE3" s="18">
        <v>0</v>
      </c>
      <c r="AF3" s="18" t="s">
        <v>122</v>
      </c>
      <c r="AG3" s="18">
        <v>7433292</v>
      </c>
      <c r="AH3" s="29" t="s">
        <v>123</v>
      </c>
      <c r="AI3" s="11" t="s">
        <v>24</v>
      </c>
    </row>
    <row r="4" spans="1:382" ht="84.95" customHeight="1">
      <c r="A4" s="24">
        <v>1</v>
      </c>
      <c r="B4" s="24"/>
      <c r="C4" s="24"/>
      <c r="D4" s="24"/>
      <c r="E4" s="24"/>
      <c r="F4" s="24"/>
      <c r="G4" s="24"/>
      <c r="H4" s="21" t="s">
        <v>240</v>
      </c>
      <c r="I4" s="3" t="s">
        <v>22</v>
      </c>
      <c r="J4" s="17" t="s">
        <v>255</v>
      </c>
      <c r="K4" s="4" t="s">
        <v>265</v>
      </c>
      <c r="L4" s="2" t="s">
        <v>247</v>
      </c>
      <c r="M4" s="8" t="s">
        <v>248</v>
      </c>
      <c r="N4" s="25" t="s">
        <v>249</v>
      </c>
      <c r="O4" s="14">
        <v>44951</v>
      </c>
      <c r="P4" s="14">
        <v>44957</v>
      </c>
      <c r="Q4" s="14">
        <v>45291</v>
      </c>
      <c r="R4" s="23">
        <v>142135400</v>
      </c>
      <c r="S4" s="15">
        <v>0</v>
      </c>
      <c r="T4" s="15">
        <v>0</v>
      </c>
      <c r="U4" s="15">
        <v>0</v>
      </c>
      <c r="V4" s="15">
        <v>0</v>
      </c>
      <c r="W4" s="5">
        <f t="shared" si="0"/>
        <v>142135400</v>
      </c>
      <c r="X4" s="15">
        <v>0</v>
      </c>
      <c r="Y4" s="5">
        <f t="shared" ref="Y4" si="5">W4+X4</f>
        <v>142135400</v>
      </c>
      <c r="Z4" s="16">
        <v>0</v>
      </c>
      <c r="AA4" s="5">
        <f t="shared" ref="AA4" si="6">Y4-Z4</f>
        <v>142135400</v>
      </c>
      <c r="AB4" s="7" t="s">
        <v>119</v>
      </c>
      <c r="AC4" s="6" t="s">
        <v>26</v>
      </c>
      <c r="AD4" s="18">
        <v>900073771</v>
      </c>
      <c r="AE4" s="18">
        <v>8</v>
      </c>
      <c r="AF4" s="18" t="s">
        <v>124</v>
      </c>
      <c r="AG4" s="18">
        <v>3384904</v>
      </c>
      <c r="AH4" s="29" t="s">
        <v>125</v>
      </c>
      <c r="AI4" s="11" t="s">
        <v>24</v>
      </c>
    </row>
    <row r="5" spans="1:382" ht="84.95" customHeight="1">
      <c r="A5" s="24">
        <v>1</v>
      </c>
      <c r="B5" s="24"/>
      <c r="C5" s="24"/>
      <c r="D5" s="24"/>
      <c r="E5" s="24"/>
      <c r="F5" s="24"/>
      <c r="G5" s="24"/>
      <c r="H5" s="21" t="s">
        <v>251</v>
      </c>
      <c r="I5" s="3" t="s">
        <v>22</v>
      </c>
      <c r="J5" s="17" t="s">
        <v>256</v>
      </c>
      <c r="K5" s="4" t="s">
        <v>266</v>
      </c>
      <c r="L5" s="2" t="s">
        <v>250</v>
      </c>
      <c r="M5" s="8" t="s">
        <v>146</v>
      </c>
      <c r="N5" s="25" t="s">
        <v>252</v>
      </c>
      <c r="O5" s="14">
        <v>44952</v>
      </c>
      <c r="P5" s="14">
        <v>44957</v>
      </c>
      <c r="Q5" s="14">
        <v>45291</v>
      </c>
      <c r="R5" s="23">
        <v>77165000</v>
      </c>
      <c r="S5" s="15">
        <v>0</v>
      </c>
      <c r="T5" s="15">
        <v>0</v>
      </c>
      <c r="U5" s="15">
        <v>0</v>
      </c>
      <c r="V5" s="15">
        <v>0</v>
      </c>
      <c r="W5" s="5">
        <f t="shared" si="0"/>
        <v>77165000</v>
      </c>
      <c r="X5" s="15">
        <v>0</v>
      </c>
      <c r="Y5" s="5">
        <f t="shared" ref="Y5" si="7">W5+X5</f>
        <v>77165000</v>
      </c>
      <c r="Z5" s="16">
        <v>0</v>
      </c>
      <c r="AA5" s="5">
        <f t="shared" ref="AA5" si="8">Y5-Z5</f>
        <v>77165000</v>
      </c>
      <c r="AB5" s="7" t="s">
        <v>119</v>
      </c>
      <c r="AC5" s="6" t="s">
        <v>86</v>
      </c>
      <c r="AD5" s="18">
        <v>901039882</v>
      </c>
      <c r="AE5" s="18">
        <v>7</v>
      </c>
      <c r="AF5" s="18" t="s">
        <v>120</v>
      </c>
      <c r="AG5" s="18">
        <v>2885640</v>
      </c>
      <c r="AH5" s="29" t="s">
        <v>25</v>
      </c>
      <c r="AI5" s="11" t="s">
        <v>24</v>
      </c>
    </row>
    <row r="6" spans="1:382" ht="84.95" customHeight="1">
      <c r="A6" s="24"/>
      <c r="B6" s="24"/>
      <c r="C6" s="24">
        <v>1</v>
      </c>
      <c r="D6" s="24"/>
      <c r="E6" s="24"/>
      <c r="F6" s="24"/>
      <c r="G6" s="24"/>
      <c r="H6" s="21" t="s">
        <v>242</v>
      </c>
      <c r="I6" s="3" t="s">
        <v>30</v>
      </c>
      <c r="J6" s="17" t="s">
        <v>254</v>
      </c>
      <c r="K6" s="4" t="s">
        <v>267</v>
      </c>
      <c r="L6" s="2" t="s">
        <v>241</v>
      </c>
      <c r="M6" s="8" t="s">
        <v>204</v>
      </c>
      <c r="N6" s="25" t="s">
        <v>243</v>
      </c>
      <c r="O6" s="14">
        <v>44953</v>
      </c>
      <c r="P6" s="14">
        <v>44953</v>
      </c>
      <c r="Q6" s="14">
        <v>45290</v>
      </c>
      <c r="R6" s="23">
        <v>52200000</v>
      </c>
      <c r="S6" s="15">
        <v>0</v>
      </c>
      <c r="T6" s="15">
        <v>0</v>
      </c>
      <c r="U6" s="15">
        <v>0</v>
      </c>
      <c r="V6" s="15">
        <v>0</v>
      </c>
      <c r="W6" s="5">
        <f t="shared" si="0"/>
        <v>52200000</v>
      </c>
      <c r="X6" s="15">
        <v>0</v>
      </c>
      <c r="Y6" s="5">
        <f t="shared" ref="Y6:Y7" si="9">W6+X6</f>
        <v>52200000</v>
      </c>
      <c r="Z6" s="16">
        <v>0</v>
      </c>
      <c r="AA6" s="5">
        <f t="shared" ref="AA6:AA7" si="10">Y6-Z6</f>
        <v>52200000</v>
      </c>
      <c r="AB6" s="7" t="s">
        <v>244</v>
      </c>
      <c r="AC6" s="6" t="s">
        <v>66</v>
      </c>
      <c r="AD6" s="18">
        <v>811019499</v>
      </c>
      <c r="AE6" s="18">
        <v>7</v>
      </c>
      <c r="AF6" s="18" t="s">
        <v>205</v>
      </c>
      <c r="AG6" s="18">
        <v>2684904</v>
      </c>
      <c r="AH6" s="29" t="s">
        <v>192</v>
      </c>
      <c r="AI6" s="11" t="s">
        <v>58</v>
      </c>
    </row>
    <row r="7" spans="1:382" ht="84.95" customHeight="1">
      <c r="A7" s="24"/>
      <c r="B7" s="24"/>
      <c r="C7" s="24">
        <v>1</v>
      </c>
      <c r="D7" s="24"/>
      <c r="E7" s="24"/>
      <c r="F7" s="24"/>
      <c r="G7" s="24"/>
      <c r="H7" s="21" t="s">
        <v>257</v>
      </c>
      <c r="I7" s="3" t="s">
        <v>30</v>
      </c>
      <c r="J7" s="17" t="s">
        <v>261</v>
      </c>
      <c r="K7" s="4" t="s">
        <v>268</v>
      </c>
      <c r="L7" s="2" t="s">
        <v>272</v>
      </c>
      <c r="M7" s="8" t="s">
        <v>275</v>
      </c>
      <c r="N7" s="25" t="s">
        <v>289</v>
      </c>
      <c r="O7" s="14">
        <v>44957</v>
      </c>
      <c r="P7" s="14">
        <v>44964</v>
      </c>
      <c r="Q7" s="14">
        <v>45107</v>
      </c>
      <c r="R7" s="23">
        <v>25200000</v>
      </c>
      <c r="S7" s="15">
        <v>0</v>
      </c>
      <c r="T7" s="15">
        <v>0</v>
      </c>
      <c r="U7" s="15">
        <v>0</v>
      </c>
      <c r="V7" s="15">
        <v>0</v>
      </c>
      <c r="W7" s="5">
        <f t="shared" si="0"/>
        <v>25200000</v>
      </c>
      <c r="X7" s="15">
        <v>0</v>
      </c>
      <c r="Y7" s="5">
        <f t="shared" si="9"/>
        <v>25200000</v>
      </c>
      <c r="Z7" s="16">
        <v>0</v>
      </c>
      <c r="AA7" s="5">
        <f t="shared" si="10"/>
        <v>25200000</v>
      </c>
      <c r="AB7" s="7" t="s">
        <v>258</v>
      </c>
      <c r="AC7" s="6" t="s">
        <v>107</v>
      </c>
      <c r="AD7" s="18">
        <v>900127147</v>
      </c>
      <c r="AE7" s="18">
        <v>5</v>
      </c>
      <c r="AF7" s="18" t="s">
        <v>276</v>
      </c>
      <c r="AG7" s="18">
        <v>7451529</v>
      </c>
      <c r="AH7" s="29" t="s">
        <v>108</v>
      </c>
      <c r="AI7" s="11" t="s">
        <v>24</v>
      </c>
    </row>
    <row r="8" spans="1:382" ht="84.95" customHeight="1">
      <c r="A8" s="24"/>
      <c r="B8" s="24"/>
      <c r="C8" s="24">
        <v>1</v>
      </c>
      <c r="D8" s="24"/>
      <c r="E8" s="24"/>
      <c r="F8" s="24"/>
      <c r="G8" s="24"/>
      <c r="H8" s="21" t="s">
        <v>283</v>
      </c>
      <c r="I8" s="3" t="s">
        <v>30</v>
      </c>
      <c r="J8" s="17" t="s">
        <v>287</v>
      </c>
      <c r="K8" s="4" t="s">
        <v>288</v>
      </c>
      <c r="L8" s="2" t="s">
        <v>284</v>
      </c>
      <c r="M8" s="8" t="s">
        <v>203</v>
      </c>
      <c r="N8" s="25" t="s">
        <v>285</v>
      </c>
      <c r="O8" s="14">
        <v>44959</v>
      </c>
      <c r="P8" s="14">
        <v>44963</v>
      </c>
      <c r="Q8" s="14">
        <v>45107</v>
      </c>
      <c r="R8" s="23">
        <v>52200000</v>
      </c>
      <c r="S8" s="15">
        <v>0</v>
      </c>
      <c r="T8" s="15">
        <v>0</v>
      </c>
      <c r="U8" s="15">
        <v>0</v>
      </c>
      <c r="V8" s="15">
        <v>0</v>
      </c>
      <c r="W8" s="5">
        <f t="shared" ref="W8:W32" si="11">R8+S8+T8+U8+V8</f>
        <v>52200000</v>
      </c>
      <c r="X8" s="15">
        <v>0</v>
      </c>
      <c r="Y8" s="5">
        <f t="shared" ref="Y8:Y32" si="12">W8+X8</f>
        <v>52200000</v>
      </c>
      <c r="Z8" s="16">
        <v>0</v>
      </c>
      <c r="AA8" s="5">
        <f t="shared" ref="AA8" si="13">Y8-Z8</f>
        <v>52200000</v>
      </c>
      <c r="AB8" s="7" t="s">
        <v>244</v>
      </c>
      <c r="AC8" s="6" t="s">
        <v>194</v>
      </c>
      <c r="AD8" s="18">
        <v>860020309</v>
      </c>
      <c r="AE8" s="18">
        <v>6</v>
      </c>
      <c r="AF8" s="18" t="s">
        <v>286</v>
      </c>
      <c r="AG8" s="18">
        <v>7566060</v>
      </c>
      <c r="AH8" s="29" t="s">
        <v>65</v>
      </c>
      <c r="AI8" s="11" t="s">
        <v>24</v>
      </c>
    </row>
    <row r="9" spans="1:382" ht="84.95" customHeight="1">
      <c r="A9" s="24">
        <v>1</v>
      </c>
      <c r="B9" s="24"/>
      <c r="C9" s="24"/>
      <c r="D9" s="24"/>
      <c r="E9" s="24"/>
      <c r="F9" s="24"/>
      <c r="G9" s="24"/>
      <c r="H9" s="21" t="s">
        <v>269</v>
      </c>
      <c r="I9" s="3" t="s">
        <v>30</v>
      </c>
      <c r="J9" s="17" t="s">
        <v>273</v>
      </c>
      <c r="K9" s="4" t="s">
        <v>274</v>
      </c>
      <c r="L9" s="2" t="s">
        <v>270</v>
      </c>
      <c r="M9" s="8" t="s">
        <v>160</v>
      </c>
      <c r="N9" s="25" t="s">
        <v>271</v>
      </c>
      <c r="O9" s="14">
        <v>44960</v>
      </c>
      <c r="P9" s="14">
        <v>44964</v>
      </c>
      <c r="Q9" s="14">
        <v>45275</v>
      </c>
      <c r="R9" s="23">
        <v>84000000</v>
      </c>
      <c r="S9" s="15">
        <v>0</v>
      </c>
      <c r="T9" s="15">
        <v>0</v>
      </c>
      <c r="U9" s="15">
        <v>0</v>
      </c>
      <c r="V9" s="15">
        <v>0</v>
      </c>
      <c r="W9" s="5">
        <f t="shared" si="11"/>
        <v>84000000</v>
      </c>
      <c r="X9" s="15">
        <v>0</v>
      </c>
      <c r="Y9" s="5">
        <f t="shared" si="12"/>
        <v>84000000</v>
      </c>
      <c r="Z9" s="16">
        <v>0</v>
      </c>
      <c r="AA9" s="5">
        <f t="shared" ref="AA9:AA10" si="14">Y9-Z9</f>
        <v>84000000</v>
      </c>
      <c r="AB9" s="7" t="s">
        <v>188</v>
      </c>
      <c r="AC9" s="6" t="s">
        <v>179</v>
      </c>
      <c r="AD9" s="18">
        <v>860001130</v>
      </c>
      <c r="AE9" s="18">
        <v>4</v>
      </c>
      <c r="AF9" s="18" t="s">
        <v>136</v>
      </c>
      <c r="AG9" s="18">
        <v>7477836</v>
      </c>
      <c r="AH9" s="29" t="s">
        <v>41</v>
      </c>
      <c r="AI9" s="11" t="s">
        <v>24</v>
      </c>
    </row>
    <row r="10" spans="1:382" ht="84.95" customHeight="1">
      <c r="A10" s="24">
        <v>1</v>
      </c>
      <c r="B10" s="24"/>
      <c r="C10" s="24"/>
      <c r="D10" s="24"/>
      <c r="E10" s="24"/>
      <c r="F10" s="24"/>
      <c r="G10" s="24"/>
      <c r="H10" s="21" t="s">
        <v>290</v>
      </c>
      <c r="I10" s="3" t="s">
        <v>27</v>
      </c>
      <c r="J10" s="17" t="s">
        <v>294</v>
      </c>
      <c r="K10" s="4" t="s">
        <v>295</v>
      </c>
      <c r="L10" s="2" t="s">
        <v>291</v>
      </c>
      <c r="M10" s="8" t="s">
        <v>96</v>
      </c>
      <c r="N10" s="25" t="s">
        <v>292</v>
      </c>
      <c r="O10" s="14">
        <v>44960</v>
      </c>
      <c r="P10" s="14">
        <v>44970</v>
      </c>
      <c r="Q10" s="14">
        <v>45291</v>
      </c>
      <c r="R10" s="23">
        <v>14631600</v>
      </c>
      <c r="S10" s="15">
        <v>0</v>
      </c>
      <c r="T10" s="15">
        <v>0</v>
      </c>
      <c r="U10" s="15">
        <v>0</v>
      </c>
      <c r="V10" s="15">
        <v>0</v>
      </c>
      <c r="W10" s="5">
        <f t="shared" si="11"/>
        <v>14631600</v>
      </c>
      <c r="X10" s="15">
        <v>0</v>
      </c>
      <c r="Y10" s="5">
        <f t="shared" si="12"/>
        <v>14631600</v>
      </c>
      <c r="Z10" s="16">
        <v>0</v>
      </c>
      <c r="AA10" s="5">
        <f t="shared" si="14"/>
        <v>14631600</v>
      </c>
      <c r="AB10" s="7" t="s">
        <v>293</v>
      </c>
      <c r="AC10" s="6" t="s">
        <v>97</v>
      </c>
      <c r="AD10" s="18">
        <v>900105250</v>
      </c>
      <c r="AE10" s="18">
        <v>1</v>
      </c>
      <c r="AF10" s="18" t="s">
        <v>140</v>
      </c>
      <c r="AG10" s="18">
        <v>3152402261</v>
      </c>
      <c r="AH10" s="29" t="s">
        <v>141</v>
      </c>
      <c r="AI10" s="11" t="s">
        <v>42</v>
      </c>
    </row>
    <row r="11" spans="1:382" ht="84.95" customHeight="1">
      <c r="A11" s="24"/>
      <c r="B11" s="24"/>
      <c r="C11" s="24">
        <v>1</v>
      </c>
      <c r="D11" s="24"/>
      <c r="E11" s="24"/>
      <c r="F11" s="24"/>
      <c r="G11" s="24"/>
      <c r="H11" s="21" t="s">
        <v>277</v>
      </c>
      <c r="I11" s="3" t="s">
        <v>27</v>
      </c>
      <c r="J11" s="17" t="s">
        <v>281</v>
      </c>
      <c r="K11" s="4" t="s">
        <v>282</v>
      </c>
      <c r="L11" s="2" t="s">
        <v>278</v>
      </c>
      <c r="M11" s="8" t="s">
        <v>92</v>
      </c>
      <c r="N11" s="25" t="s">
        <v>279</v>
      </c>
      <c r="O11" s="14">
        <v>44959</v>
      </c>
      <c r="P11" s="14">
        <v>44964</v>
      </c>
      <c r="Q11" s="14">
        <v>45291</v>
      </c>
      <c r="R11" s="23">
        <v>25000000</v>
      </c>
      <c r="S11" s="15">
        <v>0</v>
      </c>
      <c r="T11" s="15">
        <v>0</v>
      </c>
      <c r="U11" s="15">
        <v>0</v>
      </c>
      <c r="V11" s="15">
        <v>0</v>
      </c>
      <c r="W11" s="5">
        <f t="shared" si="11"/>
        <v>25000000</v>
      </c>
      <c r="X11" s="15">
        <v>0</v>
      </c>
      <c r="Y11" s="5">
        <f t="shared" si="12"/>
        <v>25000000</v>
      </c>
      <c r="Z11" s="16">
        <v>0</v>
      </c>
      <c r="AA11" s="5">
        <f t="shared" ref="AA11:AA32" si="15">Y11-Z11</f>
        <v>25000000</v>
      </c>
      <c r="AB11" s="7" t="s">
        <v>280</v>
      </c>
      <c r="AC11" s="6" t="s">
        <v>92</v>
      </c>
      <c r="AD11" s="18">
        <v>19352271</v>
      </c>
      <c r="AE11" s="18" t="s">
        <v>23</v>
      </c>
      <c r="AF11" s="18" t="s">
        <v>155</v>
      </c>
      <c r="AG11" s="18">
        <v>5335516</v>
      </c>
      <c r="AH11" s="29" t="s">
        <v>156</v>
      </c>
      <c r="AI11" s="11" t="s">
        <v>24</v>
      </c>
    </row>
    <row r="12" spans="1:382" ht="84.95" customHeight="1">
      <c r="A12" s="24"/>
      <c r="B12" s="24"/>
      <c r="C12" s="24">
        <v>1</v>
      </c>
      <c r="D12" s="24"/>
      <c r="E12" s="24"/>
      <c r="F12" s="24"/>
      <c r="G12" s="24"/>
      <c r="H12" s="21" t="s">
        <v>373</v>
      </c>
      <c r="I12" s="3" t="s">
        <v>30</v>
      </c>
      <c r="J12" s="17" t="s">
        <v>374</v>
      </c>
      <c r="K12" s="4" t="s">
        <v>375</v>
      </c>
      <c r="L12" s="2" t="s">
        <v>372</v>
      </c>
      <c r="M12" s="8" t="s">
        <v>161</v>
      </c>
      <c r="N12" s="25" t="s">
        <v>376</v>
      </c>
      <c r="O12" s="14">
        <v>44970</v>
      </c>
      <c r="P12" s="14">
        <v>44973</v>
      </c>
      <c r="Q12" s="14">
        <v>45245</v>
      </c>
      <c r="R12" s="23">
        <v>35200000</v>
      </c>
      <c r="S12" s="15">
        <v>0</v>
      </c>
      <c r="T12" s="15">
        <v>0</v>
      </c>
      <c r="U12" s="15">
        <v>0</v>
      </c>
      <c r="V12" s="15">
        <v>0</v>
      </c>
      <c r="W12" s="5">
        <f t="shared" si="11"/>
        <v>35200000</v>
      </c>
      <c r="X12" s="15">
        <v>0</v>
      </c>
      <c r="Y12" s="5">
        <f t="shared" si="12"/>
        <v>35200000</v>
      </c>
      <c r="Z12" s="16">
        <v>0</v>
      </c>
      <c r="AA12" s="5">
        <f t="shared" si="15"/>
        <v>35200000</v>
      </c>
      <c r="AB12" s="7" t="s">
        <v>188</v>
      </c>
      <c r="AC12" s="6" t="s">
        <v>104</v>
      </c>
      <c r="AD12" s="18">
        <v>860044349</v>
      </c>
      <c r="AE12" s="18">
        <v>4</v>
      </c>
      <c r="AF12" s="18" t="s">
        <v>377</v>
      </c>
      <c r="AG12" s="18">
        <v>6510700</v>
      </c>
      <c r="AH12" s="29" t="s">
        <v>233</v>
      </c>
      <c r="AI12" s="11" t="s">
        <v>24</v>
      </c>
    </row>
    <row r="13" spans="1:382" ht="84.95" customHeight="1">
      <c r="A13" s="24"/>
      <c r="B13" s="24"/>
      <c r="C13" s="24">
        <v>1</v>
      </c>
      <c r="D13" s="24"/>
      <c r="E13" s="24"/>
      <c r="F13" s="24"/>
      <c r="G13" s="24"/>
      <c r="H13" s="21" t="s">
        <v>269</v>
      </c>
      <c r="I13" s="3" t="s">
        <v>30</v>
      </c>
      <c r="J13" s="17" t="s">
        <v>361</v>
      </c>
      <c r="K13" s="4" t="s">
        <v>362</v>
      </c>
      <c r="L13" s="2" t="s">
        <v>360</v>
      </c>
      <c r="M13" s="8" t="s">
        <v>363</v>
      </c>
      <c r="N13" s="25" t="s">
        <v>364</v>
      </c>
      <c r="O13" s="14">
        <v>44964</v>
      </c>
      <c r="P13" s="14">
        <v>44971</v>
      </c>
      <c r="Q13" s="14">
        <v>45275</v>
      </c>
      <c r="R13" s="23">
        <v>52200000</v>
      </c>
      <c r="S13" s="15">
        <v>0</v>
      </c>
      <c r="T13" s="15">
        <v>0</v>
      </c>
      <c r="U13" s="15">
        <v>0</v>
      </c>
      <c r="V13" s="15">
        <v>0</v>
      </c>
      <c r="W13" s="5">
        <f t="shared" ref="W13" si="16">R13+S13+T13+U13+V13</f>
        <v>52200000</v>
      </c>
      <c r="X13" s="15">
        <v>0</v>
      </c>
      <c r="Y13" s="5">
        <f t="shared" ref="Y13" si="17">W13+X13</f>
        <v>52200000</v>
      </c>
      <c r="Z13" s="16">
        <v>0</v>
      </c>
      <c r="AA13" s="5">
        <f t="shared" ref="AA13" si="18">Y13-Z13</f>
        <v>52200000</v>
      </c>
      <c r="AB13" s="7" t="s">
        <v>35</v>
      </c>
      <c r="AC13" s="6" t="s">
        <v>144</v>
      </c>
      <c r="AD13" s="18">
        <v>901034790</v>
      </c>
      <c r="AE13" s="18">
        <v>5</v>
      </c>
      <c r="AF13" s="18" t="s">
        <v>68</v>
      </c>
      <c r="AG13" s="18">
        <v>3649620</v>
      </c>
      <c r="AH13" s="29" t="s">
        <v>145</v>
      </c>
      <c r="AI13" s="11" t="s">
        <v>24</v>
      </c>
    </row>
    <row r="14" spans="1:382" ht="84.95" customHeight="1">
      <c r="A14" s="24">
        <v>1</v>
      </c>
      <c r="B14" s="24"/>
      <c r="C14" s="24"/>
      <c r="D14" s="24"/>
      <c r="E14" s="24"/>
      <c r="F14" s="24"/>
      <c r="G14" s="24"/>
      <c r="H14" s="21" t="s">
        <v>242</v>
      </c>
      <c r="I14" s="3" t="s">
        <v>27</v>
      </c>
      <c r="J14" s="17" t="s">
        <v>318</v>
      </c>
      <c r="K14" s="4" t="s">
        <v>319</v>
      </c>
      <c r="L14" s="2" t="s">
        <v>320</v>
      </c>
      <c r="M14" s="8" t="s">
        <v>322</v>
      </c>
      <c r="N14" s="25" t="s">
        <v>321</v>
      </c>
      <c r="O14" s="14">
        <v>44965</v>
      </c>
      <c r="P14" s="14">
        <v>44971</v>
      </c>
      <c r="Q14" s="14">
        <v>45291</v>
      </c>
      <c r="R14" s="23">
        <v>34685736</v>
      </c>
      <c r="S14" s="15">
        <v>0</v>
      </c>
      <c r="T14" s="15">
        <v>0</v>
      </c>
      <c r="U14" s="15">
        <v>0</v>
      </c>
      <c r="V14" s="15">
        <v>0</v>
      </c>
      <c r="W14" s="5">
        <f t="shared" si="11"/>
        <v>34685736</v>
      </c>
      <c r="X14" s="15">
        <v>0</v>
      </c>
      <c r="Y14" s="5">
        <f t="shared" si="12"/>
        <v>34685736</v>
      </c>
      <c r="Z14" s="16">
        <v>0</v>
      </c>
      <c r="AA14" s="5">
        <f t="shared" si="15"/>
        <v>34685736</v>
      </c>
      <c r="AB14" s="7" t="s">
        <v>323</v>
      </c>
      <c r="AC14" s="6" t="s">
        <v>28</v>
      </c>
      <c r="AD14" s="18">
        <v>804002893</v>
      </c>
      <c r="AE14" s="18">
        <v>6</v>
      </c>
      <c r="AF14" s="18" t="s">
        <v>129</v>
      </c>
      <c r="AG14" s="18">
        <v>6521020</v>
      </c>
      <c r="AH14" s="29" t="s">
        <v>130</v>
      </c>
      <c r="AI14" s="11" t="s">
        <v>29</v>
      </c>
    </row>
    <row r="15" spans="1:382" ht="109.5" customHeight="1">
      <c r="A15" s="24"/>
      <c r="B15" s="24"/>
      <c r="C15" s="24">
        <v>1</v>
      </c>
      <c r="D15" s="24"/>
      <c r="E15" s="24"/>
      <c r="F15" s="24"/>
      <c r="G15" s="24"/>
      <c r="H15" s="21" t="s">
        <v>349</v>
      </c>
      <c r="I15" s="3" t="s">
        <v>30</v>
      </c>
      <c r="J15" s="17" t="s">
        <v>350</v>
      </c>
      <c r="K15" s="4" t="s">
        <v>351</v>
      </c>
      <c r="L15" s="2" t="s">
        <v>348</v>
      </c>
      <c r="M15" s="8" t="s">
        <v>217</v>
      </c>
      <c r="N15" s="25" t="s">
        <v>352</v>
      </c>
      <c r="O15" s="14">
        <v>44965</v>
      </c>
      <c r="P15" s="14">
        <v>44972</v>
      </c>
      <c r="Q15" s="14">
        <v>45107</v>
      </c>
      <c r="R15" s="23">
        <v>52200000</v>
      </c>
      <c r="S15" s="15">
        <v>0</v>
      </c>
      <c r="T15" s="15">
        <v>0</v>
      </c>
      <c r="U15" s="15">
        <v>0</v>
      </c>
      <c r="V15" s="15">
        <v>0</v>
      </c>
      <c r="W15" s="5">
        <f t="shared" si="11"/>
        <v>52200000</v>
      </c>
      <c r="X15" s="15">
        <v>0</v>
      </c>
      <c r="Y15" s="5">
        <f t="shared" si="12"/>
        <v>52200000</v>
      </c>
      <c r="Z15" s="16">
        <v>0</v>
      </c>
      <c r="AA15" s="5">
        <f t="shared" si="15"/>
        <v>52200000</v>
      </c>
      <c r="AB15" s="7" t="s">
        <v>353</v>
      </c>
      <c r="AC15" s="6" t="s">
        <v>162</v>
      </c>
      <c r="AD15" s="18">
        <v>900361174</v>
      </c>
      <c r="AE15" s="18">
        <v>6</v>
      </c>
      <c r="AF15" s="18" t="s">
        <v>354</v>
      </c>
      <c r="AG15" s="18">
        <v>2568400</v>
      </c>
      <c r="AH15" s="29" t="s">
        <v>163</v>
      </c>
      <c r="AI15" s="11" t="s">
        <v>24</v>
      </c>
    </row>
    <row r="16" spans="1:382" ht="84.95" customHeight="1">
      <c r="A16" s="24"/>
      <c r="B16" s="24"/>
      <c r="C16" s="24">
        <v>1</v>
      </c>
      <c r="D16" s="24"/>
      <c r="E16" s="24"/>
      <c r="F16" s="24"/>
      <c r="G16" s="24"/>
      <c r="H16" s="21" t="s">
        <v>332</v>
      </c>
      <c r="I16" s="3" t="s">
        <v>30</v>
      </c>
      <c r="J16" s="17" t="s">
        <v>333</v>
      </c>
      <c r="K16" s="4" t="s">
        <v>334</v>
      </c>
      <c r="L16" s="2" t="s">
        <v>331</v>
      </c>
      <c r="M16" s="8" t="s">
        <v>335</v>
      </c>
      <c r="N16" s="25" t="s">
        <v>336</v>
      </c>
      <c r="O16" s="14">
        <v>44964</v>
      </c>
      <c r="P16" s="14">
        <v>44972</v>
      </c>
      <c r="Q16" s="14">
        <v>45000</v>
      </c>
      <c r="R16" s="23">
        <v>52200000</v>
      </c>
      <c r="S16" s="15">
        <v>0</v>
      </c>
      <c r="T16" s="15">
        <v>0</v>
      </c>
      <c r="U16" s="15">
        <v>0</v>
      </c>
      <c r="V16" s="15">
        <v>0</v>
      </c>
      <c r="W16" s="5">
        <f t="shared" si="11"/>
        <v>52200000</v>
      </c>
      <c r="X16" s="15">
        <v>0</v>
      </c>
      <c r="Y16" s="5">
        <f t="shared" si="12"/>
        <v>52200000</v>
      </c>
      <c r="Z16" s="16">
        <v>0</v>
      </c>
      <c r="AA16" s="5">
        <f t="shared" si="15"/>
        <v>52200000</v>
      </c>
      <c r="AB16" s="7" t="s">
        <v>72</v>
      </c>
      <c r="AC16" s="6" t="s">
        <v>337</v>
      </c>
      <c r="AD16" s="18">
        <v>800209890</v>
      </c>
      <c r="AE16" s="18">
        <v>1</v>
      </c>
      <c r="AF16" s="18" t="s">
        <v>339</v>
      </c>
      <c r="AG16" s="18">
        <v>4297217</v>
      </c>
      <c r="AH16" s="29" t="s">
        <v>338</v>
      </c>
      <c r="AI16" s="11" t="s">
        <v>24</v>
      </c>
    </row>
    <row r="17" spans="1:35" ht="84.95" customHeight="1">
      <c r="A17" s="24"/>
      <c r="B17" s="24"/>
      <c r="C17" s="24">
        <v>1</v>
      </c>
      <c r="D17" s="24"/>
      <c r="E17" s="24"/>
      <c r="F17" s="24"/>
      <c r="G17" s="24"/>
      <c r="H17" s="21" t="s">
        <v>400</v>
      </c>
      <c r="I17" s="3" t="s">
        <v>312</v>
      </c>
      <c r="J17" s="17" t="s">
        <v>401</v>
      </c>
      <c r="K17" s="4" t="s">
        <v>402</v>
      </c>
      <c r="L17" s="2" t="s">
        <v>399</v>
      </c>
      <c r="M17" s="8" t="s">
        <v>210</v>
      </c>
      <c r="N17" s="25" t="s">
        <v>403</v>
      </c>
      <c r="O17" s="14">
        <v>44970</v>
      </c>
      <c r="P17" s="14">
        <v>44979</v>
      </c>
      <c r="Q17" s="14">
        <v>45107</v>
      </c>
      <c r="R17" s="23">
        <v>15000000</v>
      </c>
      <c r="S17" s="15">
        <v>0</v>
      </c>
      <c r="T17" s="15">
        <v>0</v>
      </c>
      <c r="U17" s="15">
        <v>0</v>
      </c>
      <c r="V17" s="15">
        <v>0</v>
      </c>
      <c r="W17" s="5">
        <f t="shared" si="11"/>
        <v>15000000</v>
      </c>
      <c r="X17" s="15">
        <v>0</v>
      </c>
      <c r="Y17" s="5">
        <f t="shared" si="12"/>
        <v>15000000</v>
      </c>
      <c r="Z17" s="16">
        <v>0</v>
      </c>
      <c r="AA17" s="5">
        <f t="shared" si="15"/>
        <v>15000000</v>
      </c>
      <c r="AB17" s="7" t="s">
        <v>353</v>
      </c>
      <c r="AC17" s="6" t="s">
        <v>106</v>
      </c>
      <c r="AD17" s="18">
        <v>800066001</v>
      </c>
      <c r="AE17" s="18">
        <v>3</v>
      </c>
      <c r="AF17" s="18" t="s">
        <v>404</v>
      </c>
      <c r="AG17" s="18">
        <v>7447555</v>
      </c>
      <c r="AH17" s="29" t="s">
        <v>157</v>
      </c>
      <c r="AI17" s="11" t="s">
        <v>24</v>
      </c>
    </row>
    <row r="18" spans="1:35" ht="84.95" customHeight="1">
      <c r="A18" s="24"/>
      <c r="B18" s="24"/>
      <c r="C18" s="24">
        <v>1</v>
      </c>
      <c r="D18" s="24"/>
      <c r="E18" s="24"/>
      <c r="F18" s="24"/>
      <c r="G18" s="24"/>
      <c r="H18" s="21" t="s">
        <v>355</v>
      </c>
      <c r="I18" s="3" t="s">
        <v>73</v>
      </c>
      <c r="J18" s="17" t="s">
        <v>356</v>
      </c>
      <c r="K18" s="4" t="s">
        <v>357</v>
      </c>
      <c r="L18" s="2" t="s">
        <v>324</v>
      </c>
      <c r="M18" s="8" t="s">
        <v>359</v>
      </c>
      <c r="N18" s="25" t="s">
        <v>358</v>
      </c>
      <c r="O18" s="14">
        <v>44966</v>
      </c>
      <c r="P18" s="14">
        <v>44971</v>
      </c>
      <c r="Q18" s="14">
        <v>45260</v>
      </c>
      <c r="R18" s="23">
        <v>26064500</v>
      </c>
      <c r="S18" s="15">
        <v>0</v>
      </c>
      <c r="T18" s="15">
        <v>0</v>
      </c>
      <c r="U18" s="15">
        <v>0</v>
      </c>
      <c r="V18" s="15">
        <v>0</v>
      </c>
      <c r="W18" s="5">
        <f t="shared" ref="W18" si="19">R18+S18+T18+U18+V18</f>
        <v>26064500</v>
      </c>
      <c r="X18" s="15">
        <v>0</v>
      </c>
      <c r="Y18" s="5">
        <f t="shared" ref="Y18" si="20">W18+X18</f>
        <v>26064500</v>
      </c>
      <c r="Z18" s="16">
        <v>0</v>
      </c>
      <c r="AA18" s="5">
        <f t="shared" ref="AA18" si="21">Y18-Z18</f>
        <v>26064500</v>
      </c>
      <c r="AB18" s="7" t="s">
        <v>40</v>
      </c>
      <c r="AC18" s="6" t="s">
        <v>99</v>
      </c>
      <c r="AD18" s="18">
        <v>900500349</v>
      </c>
      <c r="AE18" s="18">
        <v>5</v>
      </c>
      <c r="AF18" s="18" t="s">
        <v>62</v>
      </c>
      <c r="AG18" s="18">
        <v>5415413</v>
      </c>
      <c r="AH18" s="29" t="s">
        <v>63</v>
      </c>
      <c r="AI18" s="11" t="s">
        <v>24</v>
      </c>
    </row>
    <row r="19" spans="1:35" ht="84.95" customHeight="1">
      <c r="A19" s="24"/>
      <c r="B19" s="24"/>
      <c r="C19" s="24">
        <v>1</v>
      </c>
      <c r="D19" s="24"/>
      <c r="E19" s="24"/>
      <c r="F19" s="24"/>
      <c r="G19" s="24"/>
      <c r="H19" s="21" t="s">
        <v>299</v>
      </c>
      <c r="I19" s="3" t="s">
        <v>27</v>
      </c>
      <c r="J19" s="17" t="s">
        <v>300</v>
      </c>
      <c r="K19" s="4" t="s">
        <v>301</v>
      </c>
      <c r="L19" s="2" t="s">
        <v>296</v>
      </c>
      <c r="M19" s="8" t="s">
        <v>298</v>
      </c>
      <c r="N19" s="25" t="s">
        <v>297</v>
      </c>
      <c r="O19" s="14">
        <v>44964</v>
      </c>
      <c r="P19" s="14">
        <v>44971</v>
      </c>
      <c r="Q19" s="14">
        <v>45291</v>
      </c>
      <c r="R19" s="23">
        <v>32200000</v>
      </c>
      <c r="S19" s="15">
        <v>0</v>
      </c>
      <c r="T19" s="15">
        <v>0</v>
      </c>
      <c r="U19" s="15">
        <v>0</v>
      </c>
      <c r="V19" s="15">
        <v>0</v>
      </c>
      <c r="W19" s="5">
        <f t="shared" si="11"/>
        <v>32200000</v>
      </c>
      <c r="X19" s="15">
        <v>0</v>
      </c>
      <c r="Y19" s="5">
        <f t="shared" si="12"/>
        <v>32200000</v>
      </c>
      <c r="Z19" s="16">
        <v>0</v>
      </c>
      <c r="AA19" s="5">
        <f t="shared" si="15"/>
        <v>32200000</v>
      </c>
      <c r="AB19" s="7" t="s">
        <v>178</v>
      </c>
      <c r="AC19" s="6" t="s">
        <v>302</v>
      </c>
      <c r="AD19" s="18">
        <v>901045608</v>
      </c>
      <c r="AE19" s="18">
        <v>1</v>
      </c>
      <c r="AF19" s="18" t="s">
        <v>303</v>
      </c>
      <c r="AG19" s="18">
        <v>3114954898</v>
      </c>
      <c r="AH19" s="29" t="s">
        <v>137</v>
      </c>
      <c r="AI19" s="11" t="s">
        <v>24</v>
      </c>
    </row>
    <row r="20" spans="1:35" ht="84.95" customHeight="1">
      <c r="A20" s="24"/>
      <c r="B20" s="24"/>
      <c r="C20" s="24">
        <v>1</v>
      </c>
      <c r="D20" s="24"/>
      <c r="E20" s="24"/>
      <c r="F20" s="24"/>
      <c r="G20" s="24"/>
      <c r="H20" s="21" t="s">
        <v>311</v>
      </c>
      <c r="I20" s="3" t="s">
        <v>30</v>
      </c>
      <c r="J20" s="17" t="s">
        <v>379</v>
      </c>
      <c r="K20" s="4" t="s">
        <v>380</v>
      </c>
      <c r="L20" s="2" t="s">
        <v>378</v>
      </c>
      <c r="M20" s="8" t="s">
        <v>382</v>
      </c>
      <c r="N20" s="25" t="s">
        <v>381</v>
      </c>
      <c r="O20" s="14">
        <v>44967</v>
      </c>
      <c r="P20" s="14">
        <v>44972</v>
      </c>
      <c r="Q20" s="14">
        <v>45260</v>
      </c>
      <c r="R20" s="23">
        <v>30000000</v>
      </c>
      <c r="S20" s="15">
        <v>0</v>
      </c>
      <c r="T20" s="15">
        <v>0</v>
      </c>
      <c r="U20" s="15">
        <v>0</v>
      </c>
      <c r="V20" s="15">
        <v>0</v>
      </c>
      <c r="W20" s="5">
        <f t="shared" ref="W20:W21" si="22">R20+S20+T20+U20+V20</f>
        <v>30000000</v>
      </c>
      <c r="X20" s="15">
        <v>0</v>
      </c>
      <c r="Y20" s="5">
        <f t="shared" ref="Y20:Y21" si="23">W20+X20</f>
        <v>30000000</v>
      </c>
      <c r="Z20" s="16">
        <v>0</v>
      </c>
      <c r="AA20" s="5">
        <f t="shared" ref="AA20:AA21" si="24">Y20-Z20</f>
        <v>30000000</v>
      </c>
      <c r="AB20" s="7" t="s">
        <v>280</v>
      </c>
      <c r="AC20" s="6" t="s">
        <v>168</v>
      </c>
      <c r="AD20" s="18">
        <v>800005972</v>
      </c>
      <c r="AE20" s="18">
        <v>9</v>
      </c>
      <c r="AF20" s="18" t="s">
        <v>383</v>
      </c>
      <c r="AG20" s="18" t="s">
        <v>169</v>
      </c>
      <c r="AH20" s="29" t="s">
        <v>53</v>
      </c>
      <c r="AI20" s="11" t="s">
        <v>24</v>
      </c>
    </row>
    <row r="21" spans="1:35" ht="84.95" customHeight="1">
      <c r="A21" s="24">
        <v>1</v>
      </c>
      <c r="B21" s="24"/>
      <c r="C21" s="24"/>
      <c r="D21" s="24"/>
      <c r="E21" s="24"/>
      <c r="F21" s="24"/>
      <c r="G21" s="24"/>
      <c r="H21" s="21" t="s">
        <v>373</v>
      </c>
      <c r="I21" s="3" t="s">
        <v>78</v>
      </c>
      <c r="J21" s="17" t="s">
        <v>489</v>
      </c>
      <c r="K21" s="4" t="s">
        <v>490</v>
      </c>
      <c r="L21" s="2" t="s">
        <v>488</v>
      </c>
      <c r="M21" s="8" t="s">
        <v>491</v>
      </c>
      <c r="N21" s="25" t="s">
        <v>492</v>
      </c>
      <c r="O21" s="14">
        <v>44980</v>
      </c>
      <c r="P21" s="14">
        <v>44985</v>
      </c>
      <c r="Q21" s="14">
        <v>45291</v>
      </c>
      <c r="R21" s="23">
        <v>5000000</v>
      </c>
      <c r="S21" s="15">
        <v>0</v>
      </c>
      <c r="T21" s="15">
        <v>0</v>
      </c>
      <c r="U21" s="15">
        <v>0</v>
      </c>
      <c r="V21" s="15">
        <v>0</v>
      </c>
      <c r="W21" s="5">
        <f t="shared" si="22"/>
        <v>5000000</v>
      </c>
      <c r="X21" s="15">
        <v>0</v>
      </c>
      <c r="Y21" s="5">
        <f t="shared" si="23"/>
        <v>5000000</v>
      </c>
      <c r="Z21" s="16">
        <v>0</v>
      </c>
      <c r="AA21" s="5">
        <f t="shared" si="24"/>
        <v>5000000</v>
      </c>
      <c r="AB21" s="7" t="s">
        <v>310</v>
      </c>
      <c r="AC21" s="6" t="s">
        <v>495</v>
      </c>
      <c r="AD21" s="18">
        <v>900062917</v>
      </c>
      <c r="AE21" s="18">
        <v>9</v>
      </c>
      <c r="AF21" s="18" t="s">
        <v>494</v>
      </c>
      <c r="AG21" s="18">
        <v>4722005</v>
      </c>
      <c r="AH21" s="29" t="s">
        <v>493</v>
      </c>
      <c r="AI21" s="11" t="s">
        <v>24</v>
      </c>
    </row>
    <row r="22" spans="1:35" ht="84.95" customHeight="1">
      <c r="A22" s="24"/>
      <c r="B22" s="24"/>
      <c r="C22" s="24">
        <v>1</v>
      </c>
      <c r="D22" s="24"/>
      <c r="E22" s="24"/>
      <c r="F22" s="24"/>
      <c r="G22" s="24"/>
      <c r="H22" s="21" t="s">
        <v>366</v>
      </c>
      <c r="I22" s="3" t="s">
        <v>30</v>
      </c>
      <c r="J22" s="17" t="s">
        <v>367</v>
      </c>
      <c r="K22" s="4" t="s">
        <v>368</v>
      </c>
      <c r="L22" s="2" t="s">
        <v>365</v>
      </c>
      <c r="M22" s="8" t="s">
        <v>369</v>
      </c>
      <c r="N22" s="25" t="s">
        <v>370</v>
      </c>
      <c r="O22" s="14">
        <v>44966</v>
      </c>
      <c r="P22" s="14">
        <v>44973</v>
      </c>
      <c r="Q22" s="14">
        <v>45177</v>
      </c>
      <c r="R22" s="23">
        <v>42638022</v>
      </c>
      <c r="S22" s="15">
        <v>0</v>
      </c>
      <c r="T22" s="15">
        <v>0</v>
      </c>
      <c r="U22" s="15">
        <v>0</v>
      </c>
      <c r="V22" s="15">
        <v>0</v>
      </c>
      <c r="W22" s="5">
        <f t="shared" ref="W22:W23" si="25">R22+S22+T22+U22+V22</f>
        <v>42638022</v>
      </c>
      <c r="X22" s="15">
        <v>0</v>
      </c>
      <c r="Y22" s="5">
        <f t="shared" ref="Y22:Y23" si="26">W22+X22</f>
        <v>42638022</v>
      </c>
      <c r="Z22" s="16">
        <v>0</v>
      </c>
      <c r="AA22" s="5">
        <f t="shared" ref="AA22:AA23" si="27">Y22-Z22</f>
        <v>42638022</v>
      </c>
      <c r="AB22" s="7" t="s">
        <v>371</v>
      </c>
      <c r="AC22" s="6" t="s">
        <v>200</v>
      </c>
      <c r="AD22" s="18">
        <v>900946942</v>
      </c>
      <c r="AE22" s="18">
        <v>8</v>
      </c>
      <c r="AF22" s="18" t="s">
        <v>201</v>
      </c>
      <c r="AG22" s="18">
        <v>8828366</v>
      </c>
      <c r="AH22" s="29" t="s">
        <v>202</v>
      </c>
      <c r="AI22" s="11" t="s">
        <v>50</v>
      </c>
    </row>
    <row r="23" spans="1:35" ht="84.95" customHeight="1">
      <c r="A23" s="24"/>
      <c r="B23" s="24"/>
      <c r="C23" s="24">
        <v>1</v>
      </c>
      <c r="D23" s="24"/>
      <c r="E23" s="24"/>
      <c r="F23" s="24"/>
      <c r="G23" s="24"/>
      <c r="H23" s="21" t="s">
        <v>406</v>
      </c>
      <c r="I23" s="3" t="s">
        <v>31</v>
      </c>
      <c r="J23" s="17" t="s">
        <v>407</v>
      </c>
      <c r="K23" s="4" t="s">
        <v>408</v>
      </c>
      <c r="L23" s="2" t="s">
        <v>405</v>
      </c>
      <c r="M23" s="8" t="s">
        <v>150</v>
      </c>
      <c r="N23" s="25" t="s">
        <v>409</v>
      </c>
      <c r="O23" s="14">
        <v>44967</v>
      </c>
      <c r="P23" s="14">
        <v>44978</v>
      </c>
      <c r="Q23" s="14">
        <v>45275</v>
      </c>
      <c r="R23" s="23">
        <v>3000000</v>
      </c>
      <c r="S23" s="15">
        <v>0</v>
      </c>
      <c r="T23" s="15">
        <v>0</v>
      </c>
      <c r="U23" s="15">
        <v>0</v>
      </c>
      <c r="V23" s="15">
        <v>0</v>
      </c>
      <c r="W23" s="5">
        <f t="shared" si="25"/>
        <v>3000000</v>
      </c>
      <c r="X23" s="15">
        <v>0</v>
      </c>
      <c r="Y23" s="5">
        <f t="shared" si="26"/>
        <v>3000000</v>
      </c>
      <c r="Z23" s="16">
        <v>0</v>
      </c>
      <c r="AA23" s="5">
        <f t="shared" si="27"/>
        <v>3000000</v>
      </c>
      <c r="AB23" s="7" t="s">
        <v>280</v>
      </c>
      <c r="AC23" s="6" t="s">
        <v>151</v>
      </c>
      <c r="AD23" s="18">
        <v>800121035</v>
      </c>
      <c r="AE23" s="18">
        <v>9</v>
      </c>
      <c r="AF23" s="18" t="s">
        <v>410</v>
      </c>
      <c r="AG23" s="18">
        <v>2362624</v>
      </c>
      <c r="AH23" s="29" t="s">
        <v>152</v>
      </c>
      <c r="AI23" s="11" t="s">
        <v>24</v>
      </c>
    </row>
    <row r="24" spans="1:35" ht="84.95" customHeight="1">
      <c r="A24" s="24"/>
      <c r="B24" s="24"/>
      <c r="C24" s="24">
        <v>1</v>
      </c>
      <c r="D24" s="24"/>
      <c r="E24" s="24"/>
      <c r="F24" s="24"/>
      <c r="G24" s="24"/>
      <c r="H24" s="21" t="s">
        <v>304</v>
      </c>
      <c r="I24" s="3" t="s">
        <v>30</v>
      </c>
      <c r="J24" s="17" t="s">
        <v>305</v>
      </c>
      <c r="K24" s="4" t="s">
        <v>306</v>
      </c>
      <c r="L24" s="2" t="s">
        <v>307</v>
      </c>
      <c r="M24" s="8" t="s">
        <v>308</v>
      </c>
      <c r="N24" s="25" t="s">
        <v>309</v>
      </c>
      <c r="O24" s="14">
        <v>44966</v>
      </c>
      <c r="P24" s="14">
        <v>44971</v>
      </c>
      <c r="Q24" s="14">
        <v>45016</v>
      </c>
      <c r="R24" s="23">
        <v>26360000</v>
      </c>
      <c r="S24" s="15">
        <v>0</v>
      </c>
      <c r="T24" s="15">
        <v>0</v>
      </c>
      <c r="U24" s="15">
        <v>0</v>
      </c>
      <c r="V24" s="15">
        <v>0</v>
      </c>
      <c r="W24" s="5">
        <f t="shared" si="11"/>
        <v>26360000</v>
      </c>
      <c r="X24" s="15">
        <v>0</v>
      </c>
      <c r="Y24" s="5">
        <f t="shared" si="12"/>
        <v>26360000</v>
      </c>
      <c r="Z24" s="16">
        <v>0</v>
      </c>
      <c r="AA24" s="5">
        <f t="shared" si="15"/>
        <v>26360000</v>
      </c>
      <c r="AB24" s="7" t="s">
        <v>310</v>
      </c>
      <c r="AC24" s="6" t="s">
        <v>172</v>
      </c>
      <c r="AD24" s="18">
        <v>900990752</v>
      </c>
      <c r="AE24" s="18">
        <v>1</v>
      </c>
      <c r="AF24" s="18" t="s">
        <v>173</v>
      </c>
      <c r="AG24" s="18">
        <v>8687645</v>
      </c>
      <c r="AH24" s="29" t="s">
        <v>180</v>
      </c>
      <c r="AI24" s="11" t="s">
        <v>24</v>
      </c>
    </row>
    <row r="25" spans="1:35" ht="84.95" customHeight="1">
      <c r="A25" s="24"/>
      <c r="B25" s="24"/>
      <c r="C25" s="24">
        <v>1</v>
      </c>
      <c r="D25" s="24"/>
      <c r="E25" s="24"/>
      <c r="F25" s="24"/>
      <c r="G25" s="24"/>
      <c r="H25" s="21" t="s">
        <v>311</v>
      </c>
      <c r="I25" s="3" t="s">
        <v>312</v>
      </c>
      <c r="J25" s="17" t="s">
        <v>313</v>
      </c>
      <c r="K25" s="4" t="s">
        <v>314</v>
      </c>
      <c r="L25" s="2" t="s">
        <v>315</v>
      </c>
      <c r="M25" s="8" t="s">
        <v>126</v>
      </c>
      <c r="N25" s="25" t="s">
        <v>316</v>
      </c>
      <c r="O25" s="14">
        <v>44970</v>
      </c>
      <c r="P25" s="14">
        <v>44971</v>
      </c>
      <c r="Q25" s="14">
        <v>45291</v>
      </c>
      <c r="R25" s="23">
        <v>558625603</v>
      </c>
      <c r="S25" s="15">
        <v>0</v>
      </c>
      <c r="T25" s="15">
        <v>0</v>
      </c>
      <c r="U25" s="15">
        <v>0</v>
      </c>
      <c r="V25" s="15">
        <v>0</v>
      </c>
      <c r="W25" s="5">
        <f t="shared" si="11"/>
        <v>558625603</v>
      </c>
      <c r="X25" s="15">
        <v>0</v>
      </c>
      <c r="Y25" s="5">
        <f t="shared" si="12"/>
        <v>558625603</v>
      </c>
      <c r="Z25" s="16">
        <v>0</v>
      </c>
      <c r="AA25" s="5">
        <f t="shared" si="15"/>
        <v>558625603</v>
      </c>
      <c r="AB25" s="7" t="s">
        <v>317</v>
      </c>
      <c r="AC25" s="6" t="s">
        <v>127</v>
      </c>
      <c r="AD25" s="18">
        <v>800149562</v>
      </c>
      <c r="AE25" s="18">
        <v>0</v>
      </c>
      <c r="AF25" s="18" t="s">
        <v>147</v>
      </c>
      <c r="AG25" s="18">
        <v>7560520</v>
      </c>
      <c r="AH25" s="29" t="s">
        <v>128</v>
      </c>
      <c r="AI25" s="11" t="s">
        <v>24</v>
      </c>
    </row>
    <row r="26" spans="1:35" ht="84.95" customHeight="1">
      <c r="A26" s="24"/>
      <c r="B26" s="24"/>
      <c r="C26" s="24">
        <v>1</v>
      </c>
      <c r="D26" s="24"/>
      <c r="E26" s="24"/>
      <c r="F26" s="24"/>
      <c r="G26" s="24"/>
      <c r="H26" s="21" t="s">
        <v>325</v>
      </c>
      <c r="I26" s="3" t="s">
        <v>73</v>
      </c>
      <c r="J26" s="17" t="s">
        <v>327</v>
      </c>
      <c r="K26" s="4" t="s">
        <v>328</v>
      </c>
      <c r="L26" s="2" t="s">
        <v>326</v>
      </c>
      <c r="M26" s="8" t="s">
        <v>93</v>
      </c>
      <c r="N26" s="25" t="s">
        <v>329</v>
      </c>
      <c r="O26" s="14">
        <v>44966</v>
      </c>
      <c r="P26" s="14">
        <v>44972</v>
      </c>
      <c r="Q26" s="14">
        <v>45291</v>
      </c>
      <c r="R26" s="23">
        <v>23681000</v>
      </c>
      <c r="S26" s="15">
        <v>0</v>
      </c>
      <c r="T26" s="15">
        <v>0</v>
      </c>
      <c r="U26" s="15">
        <v>0</v>
      </c>
      <c r="V26" s="15">
        <v>0</v>
      </c>
      <c r="W26" s="5">
        <f t="shared" si="11"/>
        <v>23681000</v>
      </c>
      <c r="X26" s="15">
        <v>0</v>
      </c>
      <c r="Y26" s="5">
        <f t="shared" si="12"/>
        <v>23681000</v>
      </c>
      <c r="Z26" s="16">
        <v>0</v>
      </c>
      <c r="AA26" s="5">
        <f t="shared" si="15"/>
        <v>23681000</v>
      </c>
      <c r="AB26" s="7" t="s">
        <v>64</v>
      </c>
      <c r="AC26" s="6" t="s">
        <v>114</v>
      </c>
      <c r="AD26" s="18">
        <v>900430367</v>
      </c>
      <c r="AE26" s="18">
        <v>7</v>
      </c>
      <c r="AF26" s="18" t="s">
        <v>330</v>
      </c>
      <c r="AG26" s="18">
        <v>7559329</v>
      </c>
      <c r="AH26" s="29" t="s">
        <v>115</v>
      </c>
      <c r="AI26" s="11" t="s">
        <v>24</v>
      </c>
    </row>
    <row r="27" spans="1:35" ht="84.95" customHeight="1">
      <c r="A27" s="24"/>
      <c r="B27" s="24"/>
      <c r="C27" s="24">
        <v>1</v>
      </c>
      <c r="D27" s="24"/>
      <c r="E27" s="24"/>
      <c r="F27" s="24"/>
      <c r="G27" s="24"/>
      <c r="H27" s="21" t="s">
        <v>497</v>
      </c>
      <c r="I27" s="3" t="s">
        <v>27</v>
      </c>
      <c r="J27" s="17" t="s">
        <v>498</v>
      </c>
      <c r="K27" s="4" t="s">
        <v>499</v>
      </c>
      <c r="L27" s="2" t="s">
        <v>496</v>
      </c>
      <c r="M27" s="8" t="s">
        <v>210</v>
      </c>
      <c r="N27" s="25" t="s">
        <v>500</v>
      </c>
      <c r="O27" s="14">
        <v>44978</v>
      </c>
      <c r="P27" s="14">
        <v>44981</v>
      </c>
      <c r="Q27" s="14">
        <v>45291</v>
      </c>
      <c r="R27" s="23">
        <v>7453000</v>
      </c>
      <c r="S27" s="15">
        <v>0</v>
      </c>
      <c r="T27" s="15">
        <v>0</v>
      </c>
      <c r="U27" s="15">
        <v>0</v>
      </c>
      <c r="V27" s="15">
        <v>0</v>
      </c>
      <c r="W27" s="5">
        <f t="shared" ref="W27" si="28">R27+S27+T27+U27+V27</f>
        <v>7453000</v>
      </c>
      <c r="X27" s="15">
        <v>0</v>
      </c>
      <c r="Y27" s="5">
        <f t="shared" ref="Y27" si="29">W27+X27</f>
        <v>7453000</v>
      </c>
      <c r="Z27" s="16">
        <v>0</v>
      </c>
      <c r="AA27" s="5">
        <f t="shared" ref="AA27" si="30">Y27-Z27</f>
        <v>7453000</v>
      </c>
      <c r="AB27" s="7" t="s">
        <v>67</v>
      </c>
      <c r="AC27" s="6" t="s">
        <v>106</v>
      </c>
      <c r="AD27" s="18">
        <v>800066001</v>
      </c>
      <c r="AE27" s="18">
        <v>3</v>
      </c>
      <c r="AF27" s="18" t="s">
        <v>47</v>
      </c>
      <c r="AG27" s="18">
        <v>7447555</v>
      </c>
      <c r="AH27" s="29" t="s">
        <v>157</v>
      </c>
      <c r="AI27" s="11" t="s">
        <v>24</v>
      </c>
    </row>
    <row r="28" spans="1:35" ht="84.95" customHeight="1">
      <c r="A28" s="24"/>
      <c r="B28" s="24"/>
      <c r="C28" s="24">
        <v>1</v>
      </c>
      <c r="D28" s="24"/>
      <c r="E28" s="24"/>
      <c r="F28" s="24"/>
      <c r="G28" s="24"/>
      <c r="H28" s="21" t="s">
        <v>384</v>
      </c>
      <c r="I28" s="3" t="s">
        <v>30</v>
      </c>
      <c r="J28" s="17" t="s">
        <v>385</v>
      </c>
      <c r="K28" s="4" t="s">
        <v>386</v>
      </c>
      <c r="L28" s="2" t="s">
        <v>387</v>
      </c>
      <c r="M28" s="8" t="s">
        <v>363</v>
      </c>
      <c r="N28" s="25" t="s">
        <v>388</v>
      </c>
      <c r="O28" s="14">
        <v>44967</v>
      </c>
      <c r="P28" s="14">
        <v>44972</v>
      </c>
      <c r="Q28" s="14">
        <v>45289</v>
      </c>
      <c r="R28" s="23">
        <v>52200000</v>
      </c>
      <c r="S28" s="15">
        <v>0</v>
      </c>
      <c r="T28" s="15">
        <v>0</v>
      </c>
      <c r="U28" s="15">
        <v>0</v>
      </c>
      <c r="V28" s="15">
        <v>0</v>
      </c>
      <c r="W28" s="5">
        <f t="shared" ref="W28" si="31">R28+S28+T28+U28+V28</f>
        <v>52200000</v>
      </c>
      <c r="X28" s="15">
        <v>0</v>
      </c>
      <c r="Y28" s="5">
        <f t="shared" ref="Y28" si="32">W28+X28</f>
        <v>52200000</v>
      </c>
      <c r="Z28" s="16">
        <v>0</v>
      </c>
      <c r="AA28" s="5">
        <f t="shared" ref="AA28" si="33">Y28-Z28</f>
        <v>52200000</v>
      </c>
      <c r="AB28" s="7" t="s">
        <v>67</v>
      </c>
      <c r="AC28" s="6" t="s">
        <v>144</v>
      </c>
      <c r="AD28" s="18">
        <v>901034790</v>
      </c>
      <c r="AE28" s="18">
        <v>9</v>
      </c>
      <c r="AF28" s="18" t="s">
        <v>68</v>
      </c>
      <c r="AG28" s="18">
        <v>3649620</v>
      </c>
      <c r="AH28" s="29" t="s">
        <v>145</v>
      </c>
      <c r="AI28" s="11" t="s">
        <v>24</v>
      </c>
    </row>
    <row r="29" spans="1:35" ht="84.95" customHeight="1">
      <c r="A29" s="24">
        <v>1</v>
      </c>
      <c r="B29" s="24"/>
      <c r="C29" s="24"/>
      <c r="D29" s="24"/>
      <c r="E29" s="24"/>
      <c r="F29" s="24"/>
      <c r="G29" s="24"/>
      <c r="H29" s="21" t="s">
        <v>277</v>
      </c>
      <c r="I29" s="3" t="s">
        <v>30</v>
      </c>
      <c r="J29" s="17" t="s">
        <v>340</v>
      </c>
      <c r="K29" s="4" t="s">
        <v>341</v>
      </c>
      <c r="L29" s="2" t="s">
        <v>342</v>
      </c>
      <c r="M29" s="8" t="s">
        <v>344</v>
      </c>
      <c r="N29" s="25" t="s">
        <v>343</v>
      </c>
      <c r="O29" s="14">
        <v>44971</v>
      </c>
      <c r="P29" s="14">
        <v>44972</v>
      </c>
      <c r="Q29" s="14">
        <v>45275</v>
      </c>
      <c r="R29" s="23">
        <v>7095252352</v>
      </c>
      <c r="S29" s="15">
        <v>0</v>
      </c>
      <c r="T29" s="15">
        <v>0</v>
      </c>
      <c r="U29" s="15">
        <v>0</v>
      </c>
      <c r="V29" s="15">
        <v>0</v>
      </c>
      <c r="W29" s="5">
        <f t="shared" si="11"/>
        <v>7095252352</v>
      </c>
      <c r="X29" s="15">
        <v>0</v>
      </c>
      <c r="Y29" s="5">
        <f t="shared" si="12"/>
        <v>7095252352</v>
      </c>
      <c r="Z29" s="16">
        <v>0</v>
      </c>
      <c r="AA29" s="5">
        <f t="shared" si="15"/>
        <v>7095252352</v>
      </c>
      <c r="AB29" s="7" t="s">
        <v>345</v>
      </c>
      <c r="AC29" s="6" t="s">
        <v>346</v>
      </c>
      <c r="AD29" s="18">
        <v>860002428</v>
      </c>
      <c r="AE29" s="18">
        <v>8</v>
      </c>
      <c r="AF29" s="18" t="s">
        <v>347</v>
      </c>
      <c r="AG29" s="18">
        <v>3190830</v>
      </c>
      <c r="AH29" s="29" t="s">
        <v>54</v>
      </c>
      <c r="AI29" s="11" t="s">
        <v>33</v>
      </c>
    </row>
    <row r="30" spans="1:35" ht="84.95" customHeight="1">
      <c r="A30" s="24">
        <v>1</v>
      </c>
      <c r="B30" s="24"/>
      <c r="C30" s="24"/>
      <c r="D30" s="24"/>
      <c r="E30" s="24"/>
      <c r="F30" s="24"/>
      <c r="G30" s="24"/>
      <c r="H30" s="21" t="s">
        <v>259</v>
      </c>
      <c r="I30" s="3" t="s">
        <v>30</v>
      </c>
      <c r="J30" s="17" t="s">
        <v>426</v>
      </c>
      <c r="K30" s="4" t="s">
        <v>427</v>
      </c>
      <c r="L30" s="2" t="s">
        <v>425</v>
      </c>
      <c r="M30" s="8" t="s">
        <v>219</v>
      </c>
      <c r="N30" s="25" t="s">
        <v>428</v>
      </c>
      <c r="O30" s="14">
        <v>44970</v>
      </c>
      <c r="P30" s="14">
        <v>44979</v>
      </c>
      <c r="Q30" s="14">
        <v>45275</v>
      </c>
      <c r="R30" s="23">
        <v>3000610991</v>
      </c>
      <c r="S30" s="15">
        <v>0</v>
      </c>
      <c r="T30" s="15">
        <v>0</v>
      </c>
      <c r="U30" s="15">
        <v>0</v>
      </c>
      <c r="V30" s="15">
        <v>0</v>
      </c>
      <c r="W30" s="5">
        <f t="shared" ref="W30" si="34">R30+S30+T30+U30+V30</f>
        <v>3000610991</v>
      </c>
      <c r="X30" s="15">
        <v>0</v>
      </c>
      <c r="Y30" s="5">
        <f t="shared" ref="Y30" si="35">W30+X30</f>
        <v>3000610991</v>
      </c>
      <c r="Z30" s="16">
        <v>0</v>
      </c>
      <c r="AA30" s="5">
        <f t="shared" ref="AA30" si="36">Y30-Z30</f>
        <v>3000610991</v>
      </c>
      <c r="AB30" s="12" t="s">
        <v>429</v>
      </c>
      <c r="AC30" s="6" t="s">
        <v>77</v>
      </c>
      <c r="AD30" s="18">
        <v>860003216</v>
      </c>
      <c r="AE30" s="18">
        <v>8</v>
      </c>
      <c r="AF30" s="18" t="s">
        <v>154</v>
      </c>
      <c r="AG30" s="18">
        <v>4178860</v>
      </c>
      <c r="AH30" s="29" t="s">
        <v>71</v>
      </c>
      <c r="AI30" s="11" t="s">
        <v>24</v>
      </c>
    </row>
    <row r="31" spans="1:35" ht="84.95" customHeight="1">
      <c r="A31" s="24">
        <v>1</v>
      </c>
      <c r="B31" s="24"/>
      <c r="C31" s="24"/>
      <c r="D31" s="24"/>
      <c r="E31" s="24"/>
      <c r="F31" s="24"/>
      <c r="G31" s="24"/>
      <c r="H31" s="21" t="s">
        <v>257</v>
      </c>
      <c r="I31" s="3" t="s">
        <v>73</v>
      </c>
      <c r="J31" s="17" t="s">
        <v>396</v>
      </c>
      <c r="K31" s="4" t="s">
        <v>397</v>
      </c>
      <c r="L31" s="2" t="s">
        <v>395</v>
      </c>
      <c r="M31" s="8" t="s">
        <v>206</v>
      </c>
      <c r="N31" s="25" t="s">
        <v>398</v>
      </c>
      <c r="O31" s="14">
        <v>44971</v>
      </c>
      <c r="P31" s="14">
        <v>44977</v>
      </c>
      <c r="Q31" s="14">
        <v>45260</v>
      </c>
      <c r="R31" s="23">
        <v>12000000</v>
      </c>
      <c r="S31" s="15">
        <v>0</v>
      </c>
      <c r="T31" s="15">
        <v>0</v>
      </c>
      <c r="U31" s="15">
        <v>0</v>
      </c>
      <c r="V31" s="15">
        <v>0</v>
      </c>
      <c r="W31" s="5">
        <f t="shared" si="11"/>
        <v>12000000</v>
      </c>
      <c r="X31" s="15">
        <v>0</v>
      </c>
      <c r="Y31" s="5">
        <f t="shared" si="12"/>
        <v>12000000</v>
      </c>
      <c r="Z31" s="16">
        <v>0</v>
      </c>
      <c r="AA31" s="5">
        <f t="shared" si="15"/>
        <v>12000000</v>
      </c>
      <c r="AB31" s="7" t="s">
        <v>135</v>
      </c>
      <c r="AC31" s="6" t="s">
        <v>69</v>
      </c>
      <c r="AD31" s="18">
        <v>830005860</v>
      </c>
      <c r="AE31" s="18">
        <v>1</v>
      </c>
      <c r="AF31" s="18" t="s">
        <v>70</v>
      </c>
      <c r="AG31" s="18">
        <v>6184188</v>
      </c>
      <c r="AH31" s="29" t="s">
        <v>98</v>
      </c>
      <c r="AI31" s="11" t="s">
        <v>24</v>
      </c>
    </row>
    <row r="32" spans="1:35" ht="84.95" customHeight="1">
      <c r="A32" s="24"/>
      <c r="B32" s="24"/>
      <c r="C32" s="24">
        <v>1</v>
      </c>
      <c r="D32" s="24"/>
      <c r="E32" s="24"/>
      <c r="F32" s="24"/>
      <c r="G32" s="24"/>
      <c r="H32" s="21" t="s">
        <v>545</v>
      </c>
      <c r="I32" s="3" t="s">
        <v>546</v>
      </c>
      <c r="J32" s="17" t="s">
        <v>547</v>
      </c>
      <c r="K32" s="4" t="s">
        <v>548</v>
      </c>
      <c r="L32" s="2" t="s">
        <v>544</v>
      </c>
      <c r="M32" s="8" t="s">
        <v>549</v>
      </c>
      <c r="N32" s="25" t="s">
        <v>550</v>
      </c>
      <c r="O32" s="14">
        <v>44972</v>
      </c>
      <c r="P32" s="14">
        <v>44985</v>
      </c>
      <c r="Q32" s="14">
        <v>45260</v>
      </c>
      <c r="R32" s="23">
        <v>36000000</v>
      </c>
      <c r="S32" s="15">
        <v>0</v>
      </c>
      <c r="T32" s="15">
        <v>0</v>
      </c>
      <c r="U32" s="15">
        <v>0</v>
      </c>
      <c r="V32" s="15">
        <v>0</v>
      </c>
      <c r="W32" s="5">
        <f t="shared" si="11"/>
        <v>36000000</v>
      </c>
      <c r="X32" s="15">
        <v>0</v>
      </c>
      <c r="Y32" s="5">
        <f t="shared" si="12"/>
        <v>36000000</v>
      </c>
      <c r="Z32" s="16">
        <v>0</v>
      </c>
      <c r="AA32" s="5">
        <f t="shared" si="15"/>
        <v>36000000</v>
      </c>
      <c r="AB32" s="7" t="s">
        <v>75</v>
      </c>
      <c r="AC32" s="6" t="s">
        <v>551</v>
      </c>
      <c r="AD32" s="18">
        <v>900101635</v>
      </c>
      <c r="AE32" s="18">
        <v>5</v>
      </c>
      <c r="AF32" s="18" t="s">
        <v>552</v>
      </c>
      <c r="AG32" s="18">
        <v>2555182</v>
      </c>
      <c r="AH32" s="29" t="s">
        <v>553</v>
      </c>
      <c r="AI32" s="11" t="s">
        <v>24</v>
      </c>
    </row>
    <row r="33" spans="1:35" ht="84.95" customHeight="1">
      <c r="A33" s="24"/>
      <c r="B33" s="24"/>
      <c r="C33" s="24">
        <v>1</v>
      </c>
      <c r="D33" s="24"/>
      <c r="E33" s="24"/>
      <c r="F33" s="24"/>
      <c r="G33" s="24"/>
      <c r="H33" s="21" t="s">
        <v>412</v>
      </c>
      <c r="I33" s="3" t="s">
        <v>30</v>
      </c>
      <c r="J33" s="17" t="s">
        <v>414</v>
      </c>
      <c r="K33" s="4" t="s">
        <v>413</v>
      </c>
      <c r="L33" s="2" t="s">
        <v>411</v>
      </c>
      <c r="M33" s="8" t="s">
        <v>218</v>
      </c>
      <c r="N33" s="25" t="s">
        <v>415</v>
      </c>
      <c r="O33" s="14">
        <v>44974</v>
      </c>
      <c r="P33" s="14">
        <v>44979</v>
      </c>
      <c r="Q33" s="14">
        <v>45000</v>
      </c>
      <c r="R33" s="23">
        <v>12000000</v>
      </c>
      <c r="S33" s="15">
        <v>0</v>
      </c>
      <c r="T33" s="15">
        <v>0</v>
      </c>
      <c r="U33" s="15">
        <v>0</v>
      </c>
      <c r="V33" s="15">
        <v>0</v>
      </c>
      <c r="W33" s="5">
        <f t="shared" ref="W33:W36" si="37">R33+S33+T33+U33+V33</f>
        <v>12000000</v>
      </c>
      <c r="X33" s="15">
        <v>0</v>
      </c>
      <c r="Y33" s="5">
        <f t="shared" ref="Y33:Y36" si="38">W33+X33</f>
        <v>12000000</v>
      </c>
      <c r="Z33" s="16">
        <v>0</v>
      </c>
      <c r="AA33" s="5">
        <f t="shared" ref="AA33:AA36" si="39">Y33-Z33</f>
        <v>12000000</v>
      </c>
      <c r="AB33" s="7" t="s">
        <v>188</v>
      </c>
      <c r="AC33" s="6" t="s">
        <v>175</v>
      </c>
      <c r="AD33" s="18">
        <v>901093194</v>
      </c>
      <c r="AE33" s="18">
        <v>7</v>
      </c>
      <c r="AF33" s="18" t="s">
        <v>416</v>
      </c>
      <c r="AG33" s="18">
        <v>3166256623</v>
      </c>
      <c r="AH33" s="29" t="s">
        <v>176</v>
      </c>
      <c r="AI33" s="11" t="s">
        <v>24</v>
      </c>
    </row>
    <row r="34" spans="1:35" ht="84.95" customHeight="1">
      <c r="A34" s="24"/>
      <c r="B34" s="24"/>
      <c r="C34" s="24">
        <v>1</v>
      </c>
      <c r="D34" s="24"/>
      <c r="E34" s="24"/>
      <c r="F34" s="24"/>
      <c r="G34" s="24"/>
      <c r="H34" s="21" t="s">
        <v>446</v>
      </c>
      <c r="I34" s="3" t="s">
        <v>312</v>
      </c>
      <c r="J34" s="17" t="s">
        <v>447</v>
      </c>
      <c r="K34" s="4" t="s">
        <v>448</v>
      </c>
      <c r="L34" s="2" t="s">
        <v>445</v>
      </c>
      <c r="M34" s="8" t="s">
        <v>164</v>
      </c>
      <c r="N34" s="25" t="s">
        <v>165</v>
      </c>
      <c r="O34" s="14">
        <v>44977</v>
      </c>
      <c r="P34" s="14">
        <v>44978</v>
      </c>
      <c r="Q34" s="14">
        <v>45275</v>
      </c>
      <c r="R34" s="23">
        <v>52200000</v>
      </c>
      <c r="S34" s="15">
        <v>0</v>
      </c>
      <c r="T34" s="15">
        <v>0</v>
      </c>
      <c r="U34" s="15">
        <v>0</v>
      </c>
      <c r="V34" s="15">
        <v>0</v>
      </c>
      <c r="W34" s="5">
        <f t="shared" ref="W34" si="40">R34+S34+T34+U34+V34</f>
        <v>52200000</v>
      </c>
      <c r="X34" s="15">
        <v>0</v>
      </c>
      <c r="Y34" s="5">
        <f t="shared" ref="Y34" si="41">W34+X34</f>
        <v>52200000</v>
      </c>
      <c r="Z34" s="16">
        <v>0</v>
      </c>
      <c r="AA34" s="5">
        <f t="shared" ref="AA34" si="42">Y34-Z34</f>
        <v>52200000</v>
      </c>
      <c r="AB34" s="7" t="s">
        <v>36</v>
      </c>
      <c r="AC34" s="6" t="s">
        <v>166</v>
      </c>
      <c r="AD34" s="18">
        <v>900565894</v>
      </c>
      <c r="AE34" s="18">
        <v>7</v>
      </c>
      <c r="AF34" s="18" t="s">
        <v>449</v>
      </c>
      <c r="AG34" s="18">
        <v>5143992</v>
      </c>
      <c r="AH34" s="29" t="s">
        <v>167</v>
      </c>
      <c r="AI34" s="11" t="s">
        <v>33</v>
      </c>
    </row>
    <row r="35" spans="1:35" ht="84.95" customHeight="1">
      <c r="A35" s="24"/>
      <c r="B35" s="24"/>
      <c r="C35" s="24"/>
      <c r="D35" s="24">
        <v>1</v>
      </c>
      <c r="E35" s="24"/>
      <c r="F35" s="24"/>
      <c r="G35" s="24"/>
      <c r="H35" s="21" t="s">
        <v>434</v>
      </c>
      <c r="I35" s="3" t="s">
        <v>30</v>
      </c>
      <c r="J35" s="17" t="s">
        <v>435</v>
      </c>
      <c r="K35" s="4" t="s">
        <v>436</v>
      </c>
      <c r="L35" s="2" t="s">
        <v>433</v>
      </c>
      <c r="M35" s="8" t="s">
        <v>213</v>
      </c>
      <c r="N35" s="25" t="s">
        <v>437</v>
      </c>
      <c r="O35" s="14">
        <v>44972</v>
      </c>
      <c r="P35" s="14">
        <v>44978</v>
      </c>
      <c r="Q35" s="14">
        <v>45260</v>
      </c>
      <c r="R35" s="23">
        <v>252000000</v>
      </c>
      <c r="S35" s="15">
        <v>0</v>
      </c>
      <c r="T35" s="15">
        <v>0</v>
      </c>
      <c r="U35" s="15">
        <v>0</v>
      </c>
      <c r="V35" s="15">
        <v>0</v>
      </c>
      <c r="W35" s="5">
        <f t="shared" si="37"/>
        <v>252000000</v>
      </c>
      <c r="X35" s="15">
        <v>0</v>
      </c>
      <c r="Y35" s="5">
        <f t="shared" si="38"/>
        <v>252000000</v>
      </c>
      <c r="Z35" s="16">
        <v>0</v>
      </c>
      <c r="AA35" s="5">
        <f t="shared" si="39"/>
        <v>252000000</v>
      </c>
      <c r="AB35" s="7" t="s">
        <v>258</v>
      </c>
      <c r="AC35" s="6" t="s">
        <v>214</v>
      </c>
      <c r="AD35" s="18">
        <v>900126531</v>
      </c>
      <c r="AE35" s="18">
        <v>8</v>
      </c>
      <c r="AF35" s="18" t="s">
        <v>215</v>
      </c>
      <c r="AG35" s="18">
        <v>7045641</v>
      </c>
      <c r="AH35" s="29" t="s">
        <v>216</v>
      </c>
      <c r="AI35" s="11" t="s">
        <v>24</v>
      </c>
    </row>
    <row r="36" spans="1:35" ht="84.95" customHeight="1">
      <c r="A36" s="24"/>
      <c r="B36" s="24"/>
      <c r="C36" s="24">
        <v>1</v>
      </c>
      <c r="D36" s="24"/>
      <c r="E36" s="24"/>
      <c r="F36" s="24"/>
      <c r="G36" s="24"/>
      <c r="H36" s="21" t="s">
        <v>451</v>
      </c>
      <c r="I36" s="3" t="s">
        <v>30</v>
      </c>
      <c r="J36" s="17" t="s">
        <v>453</v>
      </c>
      <c r="K36" s="4" t="s">
        <v>452</v>
      </c>
      <c r="L36" s="2" t="s">
        <v>450</v>
      </c>
      <c r="M36" s="8" t="s">
        <v>133</v>
      </c>
      <c r="N36" s="25" t="s">
        <v>454</v>
      </c>
      <c r="O36" s="14">
        <v>44970</v>
      </c>
      <c r="P36" s="14">
        <v>44978</v>
      </c>
      <c r="Q36" s="14">
        <v>45275</v>
      </c>
      <c r="R36" s="23">
        <v>43828000</v>
      </c>
      <c r="S36" s="15">
        <v>0</v>
      </c>
      <c r="T36" s="15">
        <v>0</v>
      </c>
      <c r="U36" s="15">
        <v>0</v>
      </c>
      <c r="V36" s="15">
        <v>0</v>
      </c>
      <c r="W36" s="5">
        <f t="shared" si="37"/>
        <v>43828000</v>
      </c>
      <c r="X36" s="15">
        <v>0</v>
      </c>
      <c r="Y36" s="5">
        <f t="shared" si="38"/>
        <v>43828000</v>
      </c>
      <c r="Z36" s="16">
        <v>0</v>
      </c>
      <c r="AA36" s="5">
        <f t="shared" si="39"/>
        <v>43828000</v>
      </c>
      <c r="AB36" s="7" t="s">
        <v>188</v>
      </c>
      <c r="AC36" s="6" t="s">
        <v>45</v>
      </c>
      <c r="AD36" s="18">
        <v>830004892</v>
      </c>
      <c r="AE36" s="18">
        <v>2</v>
      </c>
      <c r="AF36" s="18" t="s">
        <v>131</v>
      </c>
      <c r="AG36" s="18">
        <v>7568787</v>
      </c>
      <c r="AH36" s="29" t="s">
        <v>46</v>
      </c>
      <c r="AI36" s="11" t="s">
        <v>24</v>
      </c>
    </row>
    <row r="37" spans="1:35" ht="84.95" customHeight="1">
      <c r="A37" s="24"/>
      <c r="B37" s="24"/>
      <c r="C37" s="24">
        <v>1</v>
      </c>
      <c r="D37" s="24"/>
      <c r="E37" s="24"/>
      <c r="F37" s="24"/>
      <c r="G37" s="24"/>
      <c r="H37" s="21" t="s">
        <v>474</v>
      </c>
      <c r="I37" s="3" t="s">
        <v>121</v>
      </c>
      <c r="J37" s="17" t="s">
        <v>475</v>
      </c>
      <c r="K37" s="4" t="s">
        <v>476</v>
      </c>
      <c r="L37" s="2" t="s">
        <v>477</v>
      </c>
      <c r="M37" s="8" t="s">
        <v>478</v>
      </c>
      <c r="N37" s="25" t="s">
        <v>479</v>
      </c>
      <c r="O37" s="14">
        <v>44978</v>
      </c>
      <c r="P37" s="14">
        <v>44987</v>
      </c>
      <c r="Q37" s="14">
        <v>45016</v>
      </c>
      <c r="R37" s="23">
        <v>52197510</v>
      </c>
      <c r="S37" s="15">
        <v>0</v>
      </c>
      <c r="T37" s="15">
        <v>0</v>
      </c>
      <c r="U37" s="15">
        <v>0</v>
      </c>
      <c r="V37" s="15">
        <v>0</v>
      </c>
      <c r="W37" s="5">
        <f t="shared" ref="W37" si="43">R37+S37+T37+U37+V37</f>
        <v>52197510</v>
      </c>
      <c r="X37" s="15">
        <v>0</v>
      </c>
      <c r="Y37" s="5">
        <f t="shared" ref="Y37" si="44">W37+X37</f>
        <v>52197510</v>
      </c>
      <c r="Z37" s="16">
        <v>0</v>
      </c>
      <c r="AA37" s="5">
        <f t="shared" ref="AA37" si="45">Y37-Z37</f>
        <v>52197510</v>
      </c>
      <c r="AB37" s="7" t="s">
        <v>310</v>
      </c>
      <c r="AC37" s="6" t="s">
        <v>59</v>
      </c>
      <c r="AD37" s="18">
        <v>900336588</v>
      </c>
      <c r="AE37" s="18">
        <v>6</v>
      </c>
      <c r="AF37" s="18" t="s">
        <v>60</v>
      </c>
      <c r="AG37" s="18">
        <v>6025671</v>
      </c>
      <c r="AH37" s="29" t="s">
        <v>61</v>
      </c>
      <c r="AI37" s="11" t="s">
        <v>24</v>
      </c>
    </row>
    <row r="38" spans="1:35" ht="84.95" customHeight="1">
      <c r="A38" s="24">
        <v>1</v>
      </c>
      <c r="B38" s="24"/>
      <c r="C38" s="24"/>
      <c r="D38" s="24"/>
      <c r="E38" s="24"/>
      <c r="F38" s="24"/>
      <c r="G38" s="24"/>
      <c r="H38" s="21" t="s">
        <v>389</v>
      </c>
      <c r="I38" s="3" t="s">
        <v>30</v>
      </c>
      <c r="J38" s="17" t="s">
        <v>390</v>
      </c>
      <c r="K38" s="4" t="s">
        <v>391</v>
      </c>
      <c r="L38" s="2" t="s">
        <v>392</v>
      </c>
      <c r="M38" s="8" t="s">
        <v>177</v>
      </c>
      <c r="N38" s="25" t="s">
        <v>393</v>
      </c>
      <c r="O38" s="14">
        <v>44971</v>
      </c>
      <c r="P38" s="14">
        <v>44973</v>
      </c>
      <c r="Q38" s="14">
        <v>45016</v>
      </c>
      <c r="R38" s="23">
        <v>35000000</v>
      </c>
      <c r="S38" s="15">
        <v>0</v>
      </c>
      <c r="T38" s="15">
        <v>0</v>
      </c>
      <c r="U38" s="15">
        <v>0</v>
      </c>
      <c r="V38" s="15">
        <v>0</v>
      </c>
      <c r="W38" s="5">
        <f t="shared" ref="W38:W40" si="46">R38+S38+T38+U38+V38</f>
        <v>35000000</v>
      </c>
      <c r="X38" s="15">
        <v>0</v>
      </c>
      <c r="Y38" s="5">
        <f t="shared" ref="Y38:Y40" si="47">W38+X38</f>
        <v>35000000</v>
      </c>
      <c r="Z38" s="16">
        <v>0</v>
      </c>
      <c r="AA38" s="5">
        <f t="shared" ref="AA38:AA40" si="48">Y38-Z38</f>
        <v>35000000</v>
      </c>
      <c r="AB38" s="7" t="s">
        <v>394</v>
      </c>
      <c r="AC38" s="6" t="s">
        <v>91</v>
      </c>
      <c r="AD38" s="18">
        <v>830001338</v>
      </c>
      <c r="AE38" s="18">
        <v>1</v>
      </c>
      <c r="AF38" s="18" t="s">
        <v>112</v>
      </c>
      <c r="AG38" s="18">
        <v>8773399</v>
      </c>
      <c r="AH38" s="29" t="s">
        <v>113</v>
      </c>
      <c r="AI38" s="11" t="s">
        <v>24</v>
      </c>
    </row>
    <row r="39" spans="1:35" ht="84.95" customHeight="1">
      <c r="A39" s="24">
        <v>1</v>
      </c>
      <c r="B39" s="24"/>
      <c r="C39" s="24"/>
      <c r="D39" s="24"/>
      <c r="E39" s="24"/>
      <c r="F39" s="24"/>
      <c r="G39" s="24"/>
      <c r="H39" s="21" t="s">
        <v>474</v>
      </c>
      <c r="I39" s="3" t="s">
        <v>30</v>
      </c>
      <c r="J39" s="17" t="s">
        <v>555</v>
      </c>
      <c r="K39" s="4" t="s">
        <v>556</v>
      </c>
      <c r="L39" s="2" t="s">
        <v>554</v>
      </c>
      <c r="M39" s="8" t="s">
        <v>558</v>
      </c>
      <c r="N39" s="25" t="s">
        <v>557</v>
      </c>
      <c r="O39" s="14">
        <v>44980</v>
      </c>
      <c r="P39" s="14">
        <v>44985</v>
      </c>
      <c r="Q39" s="14">
        <v>45275</v>
      </c>
      <c r="R39" s="23">
        <v>61793760</v>
      </c>
      <c r="S39" s="15">
        <v>0</v>
      </c>
      <c r="T39" s="15">
        <v>0</v>
      </c>
      <c r="U39" s="15">
        <v>0</v>
      </c>
      <c r="V39" s="15">
        <v>0</v>
      </c>
      <c r="W39" s="5">
        <f t="shared" ref="W39" si="49">R39+S39+T39+U39+V39</f>
        <v>61793760</v>
      </c>
      <c r="X39" s="15">
        <v>0</v>
      </c>
      <c r="Y39" s="5">
        <f t="shared" ref="Y39" si="50">W39+X39</f>
        <v>61793760</v>
      </c>
      <c r="Z39" s="16">
        <v>0</v>
      </c>
      <c r="AA39" s="5">
        <f t="shared" ref="AA39" si="51">Y39-Z39</f>
        <v>61793760</v>
      </c>
      <c r="AB39" s="7" t="s">
        <v>559</v>
      </c>
      <c r="AC39" s="6" t="s">
        <v>560</v>
      </c>
      <c r="AD39" s="18">
        <v>800250382</v>
      </c>
      <c r="AE39" s="18">
        <v>2</v>
      </c>
      <c r="AF39" s="18" t="s">
        <v>561</v>
      </c>
      <c r="AG39" s="18">
        <v>7447300</v>
      </c>
      <c r="AH39" s="29" t="s">
        <v>139</v>
      </c>
      <c r="AI39" s="11" t="s">
        <v>24</v>
      </c>
    </row>
    <row r="40" spans="1:35" ht="84.95" customHeight="1">
      <c r="A40" s="24">
        <v>1</v>
      </c>
      <c r="B40" s="24"/>
      <c r="C40" s="24"/>
      <c r="D40" s="24"/>
      <c r="E40" s="24"/>
      <c r="F40" s="24"/>
      <c r="G40" s="24"/>
      <c r="H40" s="21" t="s">
        <v>439</v>
      </c>
      <c r="I40" s="3" t="s">
        <v>30</v>
      </c>
      <c r="J40" s="17" t="s">
        <v>441</v>
      </c>
      <c r="K40" s="4" t="s">
        <v>440</v>
      </c>
      <c r="L40" s="2" t="s">
        <v>438</v>
      </c>
      <c r="M40" s="8" t="s">
        <v>443</v>
      </c>
      <c r="N40" s="25" t="s">
        <v>442</v>
      </c>
      <c r="O40" s="14">
        <v>44974</v>
      </c>
      <c r="P40" s="14">
        <v>44979</v>
      </c>
      <c r="Q40" s="14">
        <v>45291</v>
      </c>
      <c r="R40" s="23">
        <v>5078523800</v>
      </c>
      <c r="S40" s="15">
        <v>0</v>
      </c>
      <c r="T40" s="15">
        <v>0</v>
      </c>
      <c r="U40" s="15">
        <v>0</v>
      </c>
      <c r="V40" s="15">
        <v>0</v>
      </c>
      <c r="W40" s="5">
        <f t="shared" si="46"/>
        <v>5078523800</v>
      </c>
      <c r="X40" s="15">
        <v>0</v>
      </c>
      <c r="Y40" s="5">
        <f t="shared" si="47"/>
        <v>5078523800</v>
      </c>
      <c r="Z40" s="16">
        <v>0</v>
      </c>
      <c r="AA40" s="5">
        <f t="shared" si="48"/>
        <v>5078523800</v>
      </c>
      <c r="AB40" s="7" t="s">
        <v>75</v>
      </c>
      <c r="AC40" s="6" t="s">
        <v>153</v>
      </c>
      <c r="AD40" s="18">
        <v>860002392</v>
      </c>
      <c r="AE40" s="18">
        <v>1</v>
      </c>
      <c r="AF40" s="18" t="s">
        <v>444</v>
      </c>
      <c r="AG40" s="18">
        <v>5924400</v>
      </c>
      <c r="AH40" s="29" t="s">
        <v>82</v>
      </c>
      <c r="AI40" s="11" t="s">
        <v>24</v>
      </c>
    </row>
    <row r="41" spans="1:35" ht="84.95" customHeight="1">
      <c r="A41" s="24"/>
      <c r="B41" s="24"/>
      <c r="C41" s="24">
        <v>1</v>
      </c>
      <c r="D41" s="24"/>
      <c r="E41" s="24"/>
      <c r="F41" s="24"/>
      <c r="G41" s="24"/>
      <c r="H41" s="21" t="s">
        <v>456</v>
      </c>
      <c r="I41" s="3" t="s">
        <v>30</v>
      </c>
      <c r="J41" s="17" t="s">
        <v>457</v>
      </c>
      <c r="K41" s="4" t="s">
        <v>458</v>
      </c>
      <c r="L41" s="2" t="s">
        <v>455</v>
      </c>
      <c r="M41" s="8" t="s">
        <v>460</v>
      </c>
      <c r="N41" s="25" t="s">
        <v>459</v>
      </c>
      <c r="O41" s="14">
        <v>44977</v>
      </c>
      <c r="P41" s="14">
        <v>44981</v>
      </c>
      <c r="Q41" s="14">
        <v>45016</v>
      </c>
      <c r="R41" s="23">
        <v>4017600</v>
      </c>
      <c r="S41" s="15">
        <v>0</v>
      </c>
      <c r="T41" s="15">
        <v>0</v>
      </c>
      <c r="U41" s="15">
        <v>0</v>
      </c>
      <c r="V41" s="15">
        <v>0</v>
      </c>
      <c r="W41" s="5">
        <f t="shared" ref="W41" si="52">R41+S41+T41+U41+V41</f>
        <v>4017600</v>
      </c>
      <c r="X41" s="15">
        <v>0</v>
      </c>
      <c r="Y41" s="5">
        <f t="shared" ref="Y41" si="53">W41+X41</f>
        <v>4017600</v>
      </c>
      <c r="Z41" s="16">
        <v>0</v>
      </c>
      <c r="AA41" s="5">
        <f t="shared" ref="AA41" si="54">Y41-Z41</f>
        <v>4017600</v>
      </c>
      <c r="AB41" s="7" t="s">
        <v>464</v>
      </c>
      <c r="AC41" s="6" t="s">
        <v>461</v>
      </c>
      <c r="AD41" s="18">
        <v>900807891</v>
      </c>
      <c r="AE41" s="18">
        <v>5</v>
      </c>
      <c r="AF41" s="18" t="s">
        <v>463</v>
      </c>
      <c r="AG41" s="18">
        <v>3165386563</v>
      </c>
      <c r="AH41" s="29" t="s">
        <v>462</v>
      </c>
      <c r="AI41" s="11" t="s">
        <v>29</v>
      </c>
    </row>
    <row r="42" spans="1:35" ht="84.95" customHeight="1">
      <c r="A42" s="24"/>
      <c r="B42" s="24"/>
      <c r="C42" s="24"/>
      <c r="D42" s="24">
        <v>1</v>
      </c>
      <c r="E42" s="24"/>
      <c r="F42" s="24"/>
      <c r="G42" s="24"/>
      <c r="H42" s="21" t="s">
        <v>290</v>
      </c>
      <c r="I42" s="3" t="s">
        <v>30</v>
      </c>
      <c r="J42" s="17" t="s">
        <v>418</v>
      </c>
      <c r="K42" s="4" t="s">
        <v>417</v>
      </c>
      <c r="L42" s="2" t="s">
        <v>419</v>
      </c>
      <c r="M42" s="8" t="s">
        <v>421</v>
      </c>
      <c r="N42" s="25" t="s">
        <v>420</v>
      </c>
      <c r="O42" s="14">
        <v>44977</v>
      </c>
      <c r="P42" s="14">
        <v>44978</v>
      </c>
      <c r="Q42" s="14">
        <v>45245</v>
      </c>
      <c r="R42" s="23">
        <v>239550276</v>
      </c>
      <c r="S42" s="15">
        <v>0</v>
      </c>
      <c r="T42" s="15">
        <v>0</v>
      </c>
      <c r="U42" s="15">
        <v>0</v>
      </c>
      <c r="V42" s="15">
        <v>0</v>
      </c>
      <c r="W42" s="5">
        <f t="shared" ref="W42" si="55">R42+S42+T42+U42+V42</f>
        <v>239550276</v>
      </c>
      <c r="X42" s="15">
        <v>0</v>
      </c>
      <c r="Y42" s="5">
        <f t="shared" ref="Y42" si="56">W42+X42</f>
        <v>239550276</v>
      </c>
      <c r="Z42" s="16">
        <v>0</v>
      </c>
      <c r="AA42" s="5">
        <f t="shared" ref="AA42" si="57">Y42-Z42</f>
        <v>239550276</v>
      </c>
      <c r="AB42" s="7" t="s">
        <v>188</v>
      </c>
      <c r="AC42" s="6" t="s">
        <v>422</v>
      </c>
      <c r="AD42" s="18">
        <v>830501223</v>
      </c>
      <c r="AE42" s="18">
        <v>7</v>
      </c>
      <c r="AF42" s="18" t="s">
        <v>423</v>
      </c>
      <c r="AG42" s="18">
        <v>3158701</v>
      </c>
      <c r="AH42" s="29" t="s">
        <v>424</v>
      </c>
      <c r="AI42" s="11" t="s">
        <v>33</v>
      </c>
    </row>
    <row r="43" spans="1:35" ht="84.95" customHeight="1">
      <c r="A43" s="24"/>
      <c r="B43" s="24"/>
      <c r="C43" s="24"/>
      <c r="D43" s="24">
        <v>1</v>
      </c>
      <c r="E43" s="24"/>
      <c r="F43" s="24"/>
      <c r="G43" s="24"/>
      <c r="H43" s="21" t="s">
        <v>290</v>
      </c>
      <c r="I43" s="3" t="s">
        <v>30</v>
      </c>
      <c r="J43" s="17" t="s">
        <v>418</v>
      </c>
      <c r="K43" s="4" t="s">
        <v>417</v>
      </c>
      <c r="L43" s="2" t="s">
        <v>541</v>
      </c>
      <c r="M43" s="8" t="s">
        <v>37</v>
      </c>
      <c r="N43" s="25" t="s">
        <v>542</v>
      </c>
      <c r="O43" s="14">
        <v>44974</v>
      </c>
      <c r="P43" s="14">
        <v>44985</v>
      </c>
      <c r="Q43" s="14">
        <v>45245</v>
      </c>
      <c r="R43" s="23">
        <v>112166675</v>
      </c>
      <c r="S43" s="15">
        <v>0</v>
      </c>
      <c r="T43" s="15">
        <v>0</v>
      </c>
      <c r="U43" s="15">
        <v>0</v>
      </c>
      <c r="V43" s="15">
        <v>0</v>
      </c>
      <c r="W43" s="5">
        <f t="shared" ref="W43" si="58">R43+S43+T43+U43+V43</f>
        <v>112166675</v>
      </c>
      <c r="X43" s="15">
        <v>0</v>
      </c>
      <c r="Y43" s="5">
        <f t="shared" ref="Y43" si="59">W43+X43</f>
        <v>112166675</v>
      </c>
      <c r="Z43" s="16">
        <v>0</v>
      </c>
      <c r="AA43" s="5">
        <f t="shared" ref="AA43" si="60">Y43-Z43</f>
        <v>112166675</v>
      </c>
      <c r="AB43" s="7" t="s">
        <v>188</v>
      </c>
      <c r="AC43" s="6" t="s">
        <v>134</v>
      </c>
      <c r="AD43" s="18">
        <v>802000335</v>
      </c>
      <c r="AE43" s="18">
        <v>1</v>
      </c>
      <c r="AF43" s="18" t="s">
        <v>543</v>
      </c>
      <c r="AG43" s="18">
        <v>3176415756</v>
      </c>
      <c r="AH43" s="29" t="s">
        <v>211</v>
      </c>
      <c r="AI43" s="11" t="s">
        <v>34</v>
      </c>
    </row>
    <row r="44" spans="1:35" ht="84.95" customHeight="1">
      <c r="A44" s="24"/>
      <c r="B44" s="24"/>
      <c r="C44" s="24"/>
      <c r="D44" s="24">
        <v>1</v>
      </c>
      <c r="E44" s="24"/>
      <c r="F44" s="24"/>
      <c r="G44" s="24"/>
      <c r="H44" s="21" t="s">
        <v>290</v>
      </c>
      <c r="I44" s="3" t="s">
        <v>30</v>
      </c>
      <c r="J44" s="17" t="s">
        <v>418</v>
      </c>
      <c r="K44" s="4" t="s">
        <v>417</v>
      </c>
      <c r="L44" s="2" t="s">
        <v>430</v>
      </c>
      <c r="M44" s="8" t="s">
        <v>432</v>
      </c>
      <c r="N44" s="25" t="s">
        <v>431</v>
      </c>
      <c r="O44" s="14">
        <v>44973</v>
      </c>
      <c r="P44" s="14">
        <v>44978</v>
      </c>
      <c r="Q44" s="14">
        <v>45245</v>
      </c>
      <c r="R44" s="23">
        <v>529203360</v>
      </c>
      <c r="S44" s="15">
        <v>0</v>
      </c>
      <c r="T44" s="15">
        <v>0</v>
      </c>
      <c r="U44" s="15">
        <v>0</v>
      </c>
      <c r="V44" s="15">
        <v>0</v>
      </c>
      <c r="W44" s="5">
        <f t="shared" ref="W44:W65" si="61">R44+S44+T44+U44+V44</f>
        <v>529203360</v>
      </c>
      <c r="X44" s="15">
        <v>0</v>
      </c>
      <c r="Y44" s="5">
        <f t="shared" ref="Y44:Y65" si="62">W44+X44</f>
        <v>529203360</v>
      </c>
      <c r="Z44" s="16">
        <v>0</v>
      </c>
      <c r="AA44" s="5">
        <f t="shared" ref="AA44:AA65" si="63">Y44-Z44</f>
        <v>529203360</v>
      </c>
      <c r="AB44" s="7" t="s">
        <v>188</v>
      </c>
      <c r="AC44" s="6" t="s">
        <v>110</v>
      </c>
      <c r="AD44" s="18">
        <v>830041488</v>
      </c>
      <c r="AE44" s="18">
        <v>7</v>
      </c>
      <c r="AF44" s="18" t="s">
        <v>220</v>
      </c>
      <c r="AG44" s="18">
        <v>4283966</v>
      </c>
      <c r="AH44" s="29" t="s">
        <v>111</v>
      </c>
      <c r="AI44" s="11" t="s">
        <v>24</v>
      </c>
    </row>
    <row r="45" spans="1:35" ht="84.95" customHeight="1">
      <c r="A45" s="24"/>
      <c r="B45" s="24"/>
      <c r="C45" s="24"/>
      <c r="D45" s="24">
        <v>1</v>
      </c>
      <c r="E45" s="24"/>
      <c r="F45" s="24"/>
      <c r="G45" s="24"/>
      <c r="H45" s="21" t="s">
        <v>290</v>
      </c>
      <c r="I45" s="3" t="s">
        <v>30</v>
      </c>
      <c r="J45" s="17" t="s">
        <v>418</v>
      </c>
      <c r="K45" s="4" t="s">
        <v>417</v>
      </c>
      <c r="L45" s="2" t="s">
        <v>598</v>
      </c>
      <c r="M45" s="8" t="s">
        <v>228</v>
      </c>
      <c r="N45" s="25" t="s">
        <v>599</v>
      </c>
      <c r="O45" s="14">
        <v>44978</v>
      </c>
      <c r="P45" s="14">
        <v>44981</v>
      </c>
      <c r="Q45" s="14">
        <v>45245</v>
      </c>
      <c r="R45" s="23">
        <v>157914357</v>
      </c>
      <c r="S45" s="15">
        <v>0</v>
      </c>
      <c r="T45" s="15">
        <v>0</v>
      </c>
      <c r="U45" s="15">
        <v>0</v>
      </c>
      <c r="V45" s="15">
        <v>0</v>
      </c>
      <c r="W45" s="5">
        <f t="shared" ref="W45" si="64">R45+S45+T45+U45+V45</f>
        <v>157914357</v>
      </c>
      <c r="X45" s="15">
        <v>0</v>
      </c>
      <c r="Y45" s="5">
        <f t="shared" ref="Y45" si="65">W45+X45</f>
        <v>157914357</v>
      </c>
      <c r="Z45" s="16">
        <v>0</v>
      </c>
      <c r="AA45" s="5">
        <f t="shared" ref="AA45" si="66">Y45-Z45</f>
        <v>157914357</v>
      </c>
      <c r="AB45" s="7" t="s">
        <v>188</v>
      </c>
      <c r="AC45" s="6" t="s">
        <v>158</v>
      </c>
      <c r="AD45" s="18">
        <v>860002693</v>
      </c>
      <c r="AE45" s="18">
        <v>3</v>
      </c>
      <c r="AF45" s="18" t="s">
        <v>600</v>
      </c>
      <c r="AG45" s="18">
        <v>4161666</v>
      </c>
      <c r="AH45" s="29" t="s">
        <v>159</v>
      </c>
      <c r="AI45" s="11" t="s">
        <v>24</v>
      </c>
    </row>
    <row r="46" spans="1:35" ht="84.95" customHeight="1">
      <c r="A46" s="24"/>
      <c r="B46" s="24"/>
      <c r="C46" s="24"/>
      <c r="D46" s="24">
        <v>1</v>
      </c>
      <c r="E46" s="24"/>
      <c r="F46" s="24"/>
      <c r="G46" s="24"/>
      <c r="H46" s="21" t="s">
        <v>234</v>
      </c>
      <c r="I46" s="3" t="s">
        <v>22</v>
      </c>
      <c r="J46" s="22" t="s">
        <v>585</v>
      </c>
      <c r="K46" s="4" t="s">
        <v>586</v>
      </c>
      <c r="L46" s="2" t="s">
        <v>584</v>
      </c>
      <c r="M46" s="8" t="s">
        <v>588</v>
      </c>
      <c r="N46" s="25" t="s">
        <v>587</v>
      </c>
      <c r="O46" s="14">
        <v>44978</v>
      </c>
      <c r="P46" s="14">
        <v>44984</v>
      </c>
      <c r="Q46" s="14">
        <v>45245</v>
      </c>
      <c r="R46" s="23">
        <v>2550000000</v>
      </c>
      <c r="S46" s="15">
        <v>0</v>
      </c>
      <c r="T46" s="15">
        <v>0</v>
      </c>
      <c r="U46" s="15">
        <v>0</v>
      </c>
      <c r="V46" s="15">
        <v>0</v>
      </c>
      <c r="W46" s="5">
        <f t="shared" ref="W46" si="67">R46+S46+T46+U46+V46</f>
        <v>2550000000</v>
      </c>
      <c r="X46" s="15">
        <v>0</v>
      </c>
      <c r="Y46" s="5">
        <f t="shared" ref="Y46" si="68">W46+X46</f>
        <v>2550000000</v>
      </c>
      <c r="Z46" s="16">
        <v>0</v>
      </c>
      <c r="AA46" s="5">
        <f t="shared" ref="AA46" si="69">Y46-Z46</f>
        <v>2550000000</v>
      </c>
      <c r="AB46" s="7" t="s">
        <v>55</v>
      </c>
      <c r="AC46" s="6" t="s">
        <v>589</v>
      </c>
      <c r="AD46" s="18">
        <v>901532754</v>
      </c>
      <c r="AE46" s="18">
        <v>6</v>
      </c>
      <c r="AF46" s="18" t="s">
        <v>590</v>
      </c>
      <c r="AG46" s="18">
        <v>7046446</v>
      </c>
      <c r="AH46" s="29" t="s">
        <v>591</v>
      </c>
      <c r="AI46" s="11" t="s">
        <v>24</v>
      </c>
    </row>
    <row r="47" spans="1:35" ht="84.95" customHeight="1">
      <c r="A47" s="24"/>
      <c r="B47" s="24"/>
      <c r="C47" s="24"/>
      <c r="D47" s="24">
        <v>1</v>
      </c>
      <c r="E47" s="24"/>
      <c r="F47" s="24"/>
      <c r="G47" s="24"/>
      <c r="H47" s="21" t="s">
        <v>502</v>
      </c>
      <c r="I47" s="3" t="s">
        <v>30</v>
      </c>
      <c r="J47" s="17" t="s">
        <v>503</v>
      </c>
      <c r="K47" s="4" t="s">
        <v>504</v>
      </c>
      <c r="L47" s="2" t="s">
        <v>575</v>
      </c>
      <c r="M47" s="8" t="s">
        <v>225</v>
      </c>
      <c r="N47" s="25" t="s">
        <v>230</v>
      </c>
      <c r="O47" s="14">
        <v>44980</v>
      </c>
      <c r="P47" s="14">
        <v>44988</v>
      </c>
      <c r="Q47" s="14">
        <v>45245</v>
      </c>
      <c r="R47" s="23">
        <v>786893750</v>
      </c>
      <c r="S47" s="15">
        <v>0</v>
      </c>
      <c r="T47" s="15">
        <v>0</v>
      </c>
      <c r="U47" s="15">
        <v>0</v>
      </c>
      <c r="V47" s="15">
        <v>0</v>
      </c>
      <c r="W47" s="5">
        <f t="shared" ref="W47" si="70">R47+S47+T47+U47+V47</f>
        <v>786893750</v>
      </c>
      <c r="X47" s="15">
        <v>0</v>
      </c>
      <c r="Y47" s="5">
        <f t="shared" ref="Y47" si="71">W47+X47</f>
        <v>786893750</v>
      </c>
      <c r="Z47" s="16">
        <v>0</v>
      </c>
      <c r="AA47" s="5">
        <f t="shared" ref="AA47" si="72">Y47-Z47</f>
        <v>786893750</v>
      </c>
      <c r="AB47" s="7" t="s">
        <v>258</v>
      </c>
      <c r="AC47" s="6" t="s">
        <v>226</v>
      </c>
      <c r="AD47" s="18">
        <v>901239290</v>
      </c>
      <c r="AE47" s="18">
        <v>5</v>
      </c>
      <c r="AF47" s="18" t="s">
        <v>576</v>
      </c>
      <c r="AG47" s="18">
        <v>3153541303</v>
      </c>
      <c r="AH47" s="29" t="s">
        <v>227</v>
      </c>
      <c r="AI47" s="11" t="s">
        <v>24</v>
      </c>
    </row>
    <row r="48" spans="1:35" ht="84.95" customHeight="1">
      <c r="A48" s="24"/>
      <c r="B48" s="24"/>
      <c r="C48" s="24"/>
      <c r="D48" s="24">
        <v>1</v>
      </c>
      <c r="E48" s="24"/>
      <c r="F48" s="24"/>
      <c r="G48" s="24"/>
      <c r="H48" s="21" t="s">
        <v>502</v>
      </c>
      <c r="I48" s="3" t="s">
        <v>30</v>
      </c>
      <c r="J48" s="17" t="s">
        <v>503</v>
      </c>
      <c r="K48" s="4" t="s">
        <v>504</v>
      </c>
      <c r="L48" s="2" t="s">
        <v>572</v>
      </c>
      <c r="M48" s="8" t="s">
        <v>94</v>
      </c>
      <c r="N48" s="25" t="s">
        <v>229</v>
      </c>
      <c r="O48" s="14">
        <v>44980</v>
      </c>
      <c r="P48" s="14">
        <v>44988</v>
      </c>
      <c r="Q48" s="14">
        <v>45245</v>
      </c>
      <c r="R48" s="23">
        <v>109515000</v>
      </c>
      <c r="S48" s="15">
        <v>0</v>
      </c>
      <c r="T48" s="15">
        <v>0</v>
      </c>
      <c r="U48" s="15">
        <v>0</v>
      </c>
      <c r="V48" s="15">
        <v>0</v>
      </c>
      <c r="W48" s="5">
        <f t="shared" si="61"/>
        <v>109515000</v>
      </c>
      <c r="X48" s="15">
        <v>0</v>
      </c>
      <c r="Y48" s="5">
        <f t="shared" si="62"/>
        <v>109515000</v>
      </c>
      <c r="Z48" s="16">
        <v>0</v>
      </c>
      <c r="AA48" s="5">
        <f t="shared" si="63"/>
        <v>109515000</v>
      </c>
      <c r="AB48" s="7" t="s">
        <v>258</v>
      </c>
      <c r="AC48" s="6" t="s">
        <v>95</v>
      </c>
      <c r="AD48" s="18">
        <v>811001723</v>
      </c>
      <c r="AE48" s="18">
        <v>3</v>
      </c>
      <c r="AF48" s="18" t="s">
        <v>573</v>
      </c>
      <c r="AG48" s="18">
        <v>3561111</v>
      </c>
      <c r="AH48" s="29" t="s">
        <v>38</v>
      </c>
      <c r="AI48" s="11" t="s">
        <v>58</v>
      </c>
    </row>
    <row r="49" spans="1:35" ht="84.95" customHeight="1">
      <c r="A49" s="24"/>
      <c r="B49" s="24"/>
      <c r="C49" s="24"/>
      <c r="D49" s="24">
        <v>1</v>
      </c>
      <c r="E49" s="24"/>
      <c r="F49" s="24"/>
      <c r="G49" s="24"/>
      <c r="H49" s="21" t="s">
        <v>502</v>
      </c>
      <c r="I49" s="3" t="s">
        <v>30</v>
      </c>
      <c r="J49" s="17" t="s">
        <v>503</v>
      </c>
      <c r="K49" s="4" t="s">
        <v>504</v>
      </c>
      <c r="L49" s="2" t="s">
        <v>529</v>
      </c>
      <c r="M49" s="8" t="s">
        <v>174</v>
      </c>
      <c r="N49" s="25" t="s">
        <v>230</v>
      </c>
      <c r="O49" s="14">
        <v>44980</v>
      </c>
      <c r="P49" s="14">
        <v>44986</v>
      </c>
      <c r="Q49" s="14">
        <v>45245</v>
      </c>
      <c r="R49" s="23">
        <v>564293250</v>
      </c>
      <c r="S49" s="15">
        <v>0</v>
      </c>
      <c r="T49" s="15">
        <v>0</v>
      </c>
      <c r="U49" s="15">
        <v>0</v>
      </c>
      <c r="V49" s="15">
        <v>0</v>
      </c>
      <c r="W49" s="5">
        <f t="shared" ref="W49" si="73">R49+S49+T49+U49+V49</f>
        <v>564293250</v>
      </c>
      <c r="X49" s="15">
        <v>0</v>
      </c>
      <c r="Y49" s="5">
        <f t="shared" ref="Y49" si="74">W49+X49</f>
        <v>564293250</v>
      </c>
      <c r="Z49" s="16">
        <v>0</v>
      </c>
      <c r="AA49" s="5">
        <f t="shared" ref="AA49" si="75">Y49-Z49</f>
        <v>564293250</v>
      </c>
      <c r="AB49" s="7" t="s">
        <v>258</v>
      </c>
      <c r="AC49" s="6" t="s">
        <v>57</v>
      </c>
      <c r="AD49" s="18">
        <v>860506831</v>
      </c>
      <c r="AE49" s="18">
        <v>7</v>
      </c>
      <c r="AF49" s="18" t="s">
        <v>530</v>
      </c>
      <c r="AG49" s="18">
        <v>6583100</v>
      </c>
      <c r="AH49" s="29" t="s">
        <v>39</v>
      </c>
      <c r="AI49" s="11" t="s">
        <v>24</v>
      </c>
    </row>
    <row r="50" spans="1:35" ht="84.95" customHeight="1">
      <c r="A50" s="24"/>
      <c r="B50" s="24"/>
      <c r="C50" s="24"/>
      <c r="D50" s="24">
        <v>1</v>
      </c>
      <c r="E50" s="24"/>
      <c r="F50" s="24"/>
      <c r="G50" s="24"/>
      <c r="H50" s="21" t="s">
        <v>502</v>
      </c>
      <c r="I50" s="3" t="s">
        <v>30</v>
      </c>
      <c r="J50" s="17" t="s">
        <v>503</v>
      </c>
      <c r="K50" s="4" t="s">
        <v>504</v>
      </c>
      <c r="L50" s="2" t="s">
        <v>516</v>
      </c>
      <c r="M50" s="8" t="s">
        <v>208</v>
      </c>
      <c r="N50" s="25" t="s">
        <v>229</v>
      </c>
      <c r="O50" s="14">
        <v>44980</v>
      </c>
      <c r="P50" s="14">
        <v>44986</v>
      </c>
      <c r="Q50" s="14">
        <v>45245</v>
      </c>
      <c r="R50" s="23">
        <v>723711625</v>
      </c>
      <c r="S50" s="15">
        <v>0</v>
      </c>
      <c r="T50" s="15">
        <v>0</v>
      </c>
      <c r="U50" s="15">
        <v>0</v>
      </c>
      <c r="V50" s="15">
        <v>0</v>
      </c>
      <c r="W50" s="5">
        <f t="shared" si="61"/>
        <v>723711625</v>
      </c>
      <c r="X50" s="15">
        <v>0</v>
      </c>
      <c r="Y50" s="5">
        <f t="shared" si="62"/>
        <v>723711625</v>
      </c>
      <c r="Z50" s="16">
        <v>0</v>
      </c>
      <c r="AA50" s="5">
        <f t="shared" si="63"/>
        <v>723711625</v>
      </c>
      <c r="AB50" s="7" t="s">
        <v>258</v>
      </c>
      <c r="AC50" s="6" t="s">
        <v>103</v>
      </c>
      <c r="AD50" s="18">
        <v>830039229</v>
      </c>
      <c r="AE50" s="18">
        <v>1</v>
      </c>
      <c r="AF50" s="18" t="s">
        <v>517</v>
      </c>
      <c r="AG50" s="18">
        <v>3183592682</v>
      </c>
      <c r="AH50" s="29" t="s">
        <v>209</v>
      </c>
      <c r="AI50" s="11" t="s">
        <v>24</v>
      </c>
    </row>
    <row r="51" spans="1:35" ht="84.95" customHeight="1">
      <c r="A51" s="24"/>
      <c r="B51" s="24"/>
      <c r="C51" s="24"/>
      <c r="D51" s="24">
        <v>1</v>
      </c>
      <c r="E51" s="24"/>
      <c r="F51" s="24"/>
      <c r="G51" s="24"/>
      <c r="H51" s="21" t="s">
        <v>502</v>
      </c>
      <c r="I51" s="3" t="s">
        <v>30</v>
      </c>
      <c r="J51" s="17" t="s">
        <v>503</v>
      </c>
      <c r="K51" s="4" t="s">
        <v>504</v>
      </c>
      <c r="L51" s="2" t="s">
        <v>574</v>
      </c>
      <c r="M51" s="8" t="s">
        <v>199</v>
      </c>
      <c r="N51" s="25" t="s">
        <v>229</v>
      </c>
      <c r="O51" s="14">
        <v>44984</v>
      </c>
      <c r="P51" s="14">
        <v>44988</v>
      </c>
      <c r="Q51" s="14">
        <v>45245</v>
      </c>
      <c r="R51" s="23">
        <v>885246250</v>
      </c>
      <c r="S51" s="15">
        <v>0</v>
      </c>
      <c r="T51" s="15">
        <v>0</v>
      </c>
      <c r="U51" s="15">
        <v>0</v>
      </c>
      <c r="V51" s="15">
        <v>0</v>
      </c>
      <c r="W51" s="5">
        <f t="shared" ref="W51" si="76">R51+S51+T51+U51+V51</f>
        <v>885246250</v>
      </c>
      <c r="X51" s="15">
        <v>0</v>
      </c>
      <c r="Y51" s="5">
        <f t="shared" ref="Y51" si="77">W51+X51</f>
        <v>885246250</v>
      </c>
      <c r="Z51" s="16">
        <v>0</v>
      </c>
      <c r="AA51" s="5">
        <f t="shared" ref="AA51" si="78">Y51-Z51</f>
        <v>885246250</v>
      </c>
      <c r="AB51" s="7" t="s">
        <v>258</v>
      </c>
      <c r="AC51" s="6" t="s">
        <v>56</v>
      </c>
      <c r="AD51" s="18">
        <v>900618831</v>
      </c>
      <c r="AE51" s="18">
        <v>2</v>
      </c>
      <c r="AF51" s="18" t="s">
        <v>207</v>
      </c>
      <c r="AG51" s="18">
        <v>7456572</v>
      </c>
      <c r="AH51" s="29" t="s">
        <v>109</v>
      </c>
      <c r="AI51" s="11" t="s">
        <v>24</v>
      </c>
    </row>
    <row r="52" spans="1:35" ht="84.95" customHeight="1">
      <c r="A52" s="24"/>
      <c r="B52" s="24"/>
      <c r="C52" s="24"/>
      <c r="D52" s="24">
        <v>1</v>
      </c>
      <c r="E52" s="24"/>
      <c r="F52" s="24"/>
      <c r="G52" s="24"/>
      <c r="H52" s="21" t="s">
        <v>502</v>
      </c>
      <c r="I52" s="3" t="s">
        <v>30</v>
      </c>
      <c r="J52" s="17" t="s">
        <v>503</v>
      </c>
      <c r="K52" s="4" t="s">
        <v>504</v>
      </c>
      <c r="L52" s="2" t="s">
        <v>521</v>
      </c>
      <c r="M52" s="8" t="s">
        <v>48</v>
      </c>
      <c r="N52" s="25" t="s">
        <v>230</v>
      </c>
      <c r="O52" s="14">
        <v>44980</v>
      </c>
      <c r="P52" s="14">
        <v>44986</v>
      </c>
      <c r="Q52" s="14">
        <v>45245</v>
      </c>
      <c r="R52" s="23">
        <v>22815625</v>
      </c>
      <c r="S52" s="15">
        <v>0</v>
      </c>
      <c r="T52" s="15">
        <v>0</v>
      </c>
      <c r="U52" s="15">
        <v>0</v>
      </c>
      <c r="V52" s="15">
        <v>0</v>
      </c>
      <c r="W52" s="5">
        <f t="shared" si="61"/>
        <v>22815625</v>
      </c>
      <c r="X52" s="15">
        <v>0</v>
      </c>
      <c r="Y52" s="5">
        <f t="shared" si="62"/>
        <v>22815625</v>
      </c>
      <c r="Z52" s="16">
        <v>0</v>
      </c>
      <c r="AA52" s="5">
        <f t="shared" si="63"/>
        <v>22815625</v>
      </c>
      <c r="AB52" s="7" t="s">
        <v>258</v>
      </c>
      <c r="AC52" s="6" t="s">
        <v>142</v>
      </c>
      <c r="AD52" s="18">
        <v>52056976</v>
      </c>
      <c r="AE52" s="18">
        <v>3</v>
      </c>
      <c r="AF52" s="18" t="s">
        <v>143</v>
      </c>
      <c r="AG52" s="18">
        <v>6793498</v>
      </c>
      <c r="AH52" s="29" t="s">
        <v>49</v>
      </c>
      <c r="AI52" s="11" t="s">
        <v>24</v>
      </c>
    </row>
    <row r="53" spans="1:35" ht="84.95" customHeight="1">
      <c r="A53" s="24"/>
      <c r="B53" s="24"/>
      <c r="C53" s="24"/>
      <c r="D53" s="24">
        <v>1</v>
      </c>
      <c r="E53" s="24"/>
      <c r="F53" s="24"/>
      <c r="G53" s="24"/>
      <c r="H53" s="21" t="s">
        <v>502</v>
      </c>
      <c r="I53" s="3" t="s">
        <v>30</v>
      </c>
      <c r="J53" s="17" t="s">
        <v>503</v>
      </c>
      <c r="K53" s="4" t="s">
        <v>504</v>
      </c>
      <c r="L53" s="2" t="s">
        <v>515</v>
      </c>
      <c r="M53" s="8" t="s">
        <v>161</v>
      </c>
      <c r="N53" s="25" t="s">
        <v>229</v>
      </c>
      <c r="O53" s="14">
        <v>44981</v>
      </c>
      <c r="P53" s="14">
        <v>44986</v>
      </c>
      <c r="Q53" s="14">
        <v>45245</v>
      </c>
      <c r="R53" s="23">
        <v>115903375</v>
      </c>
      <c r="S53" s="15">
        <v>0</v>
      </c>
      <c r="T53" s="15">
        <v>0</v>
      </c>
      <c r="U53" s="15">
        <v>0</v>
      </c>
      <c r="V53" s="15">
        <v>0</v>
      </c>
      <c r="W53" s="5">
        <f t="shared" ref="W53:W54" si="79">R53+S53+T53+U53+V53</f>
        <v>115903375</v>
      </c>
      <c r="X53" s="15">
        <v>0</v>
      </c>
      <c r="Y53" s="5">
        <f t="shared" ref="Y53:Y54" si="80">W53+X53</f>
        <v>115903375</v>
      </c>
      <c r="Z53" s="16">
        <v>0</v>
      </c>
      <c r="AA53" s="5">
        <f t="shared" ref="AA53:AA54" si="81">Y53-Z53</f>
        <v>115903375</v>
      </c>
      <c r="AB53" s="7" t="s">
        <v>258</v>
      </c>
      <c r="AC53" s="6" t="s">
        <v>104</v>
      </c>
      <c r="AD53" s="18">
        <v>860044349</v>
      </c>
      <c r="AE53" s="18">
        <v>4</v>
      </c>
      <c r="AF53" s="18" t="s">
        <v>377</v>
      </c>
      <c r="AG53" s="18">
        <v>6510700</v>
      </c>
      <c r="AH53" s="29" t="s">
        <v>233</v>
      </c>
      <c r="AI53" s="11" t="s">
        <v>24</v>
      </c>
    </row>
    <row r="54" spans="1:35" ht="84.95" customHeight="1">
      <c r="A54" s="24"/>
      <c r="B54" s="24"/>
      <c r="C54" s="24"/>
      <c r="D54" s="24">
        <v>1</v>
      </c>
      <c r="E54" s="24"/>
      <c r="F54" s="24"/>
      <c r="G54" s="24"/>
      <c r="H54" s="21" t="s">
        <v>502</v>
      </c>
      <c r="I54" s="3" t="s">
        <v>30</v>
      </c>
      <c r="J54" s="17" t="s">
        <v>503</v>
      </c>
      <c r="K54" s="4" t="s">
        <v>504</v>
      </c>
      <c r="L54" s="2" t="s">
        <v>583</v>
      </c>
      <c r="M54" s="8" t="s">
        <v>198</v>
      </c>
      <c r="N54" s="25" t="s">
        <v>229</v>
      </c>
      <c r="O54" s="14">
        <v>44980</v>
      </c>
      <c r="P54" s="14">
        <v>44988</v>
      </c>
      <c r="Q54" s="14">
        <v>45245</v>
      </c>
      <c r="R54" s="23">
        <v>374176250</v>
      </c>
      <c r="S54" s="15">
        <v>0</v>
      </c>
      <c r="T54" s="15">
        <v>0</v>
      </c>
      <c r="U54" s="15">
        <v>0</v>
      </c>
      <c r="V54" s="15">
        <v>0</v>
      </c>
      <c r="W54" s="5">
        <f t="shared" si="79"/>
        <v>374176250</v>
      </c>
      <c r="X54" s="15">
        <v>0</v>
      </c>
      <c r="Y54" s="5">
        <f t="shared" si="80"/>
        <v>374176250</v>
      </c>
      <c r="Z54" s="16">
        <v>0</v>
      </c>
      <c r="AA54" s="5">
        <f t="shared" si="81"/>
        <v>374176250</v>
      </c>
      <c r="AB54" s="7" t="s">
        <v>258</v>
      </c>
      <c r="AC54" s="6" t="s">
        <v>87</v>
      </c>
      <c r="AD54" s="18">
        <v>830061856</v>
      </c>
      <c r="AE54" s="18">
        <v>1</v>
      </c>
      <c r="AF54" s="18" t="s">
        <v>260</v>
      </c>
      <c r="AG54" s="18">
        <v>2516284</v>
      </c>
      <c r="AH54" s="29" t="s">
        <v>221</v>
      </c>
      <c r="AI54" s="11" t="s">
        <v>24</v>
      </c>
    </row>
    <row r="55" spans="1:35" ht="84.95" customHeight="1">
      <c r="A55" s="24"/>
      <c r="B55" s="24"/>
      <c r="C55" s="24"/>
      <c r="D55" s="24">
        <v>1</v>
      </c>
      <c r="E55" s="24"/>
      <c r="F55" s="24"/>
      <c r="G55" s="24"/>
      <c r="H55" s="21" t="s">
        <v>502</v>
      </c>
      <c r="I55" s="3" t="s">
        <v>30</v>
      </c>
      <c r="J55" s="17" t="s">
        <v>503</v>
      </c>
      <c r="K55" s="4" t="s">
        <v>504</v>
      </c>
      <c r="L55" s="2" t="s">
        <v>510</v>
      </c>
      <c r="M55" s="8" t="s">
        <v>511</v>
      </c>
      <c r="N55" s="25" t="s">
        <v>229</v>
      </c>
      <c r="O55" s="14">
        <v>44980</v>
      </c>
      <c r="P55" s="14">
        <v>44986</v>
      </c>
      <c r="Q55" s="14">
        <v>45245</v>
      </c>
      <c r="R55" s="23">
        <v>155146250</v>
      </c>
      <c r="S55" s="15">
        <v>0</v>
      </c>
      <c r="T55" s="15">
        <v>0</v>
      </c>
      <c r="U55" s="15">
        <v>0</v>
      </c>
      <c r="V55" s="15">
        <v>0</v>
      </c>
      <c r="W55" s="5">
        <f t="shared" si="61"/>
        <v>155146250</v>
      </c>
      <c r="X55" s="15">
        <v>0</v>
      </c>
      <c r="Y55" s="5">
        <f t="shared" si="62"/>
        <v>155146250</v>
      </c>
      <c r="Z55" s="16">
        <v>0</v>
      </c>
      <c r="AA55" s="5">
        <f t="shared" si="63"/>
        <v>155146250</v>
      </c>
      <c r="AB55" s="7" t="s">
        <v>258</v>
      </c>
      <c r="AC55" s="6" t="s">
        <v>512</v>
      </c>
      <c r="AD55" s="18">
        <v>901347556</v>
      </c>
      <c r="AE55" s="18">
        <v>1</v>
      </c>
      <c r="AF55" s="18" t="s">
        <v>513</v>
      </c>
      <c r="AG55" s="18">
        <v>3163894212</v>
      </c>
      <c r="AH55" s="29" t="s">
        <v>514</v>
      </c>
      <c r="AI55" s="11" t="s">
        <v>24</v>
      </c>
    </row>
    <row r="56" spans="1:35" ht="84.95" customHeight="1">
      <c r="A56" s="24"/>
      <c r="B56" s="24"/>
      <c r="C56" s="24"/>
      <c r="D56" s="24">
        <v>1</v>
      </c>
      <c r="E56" s="24"/>
      <c r="F56" s="24"/>
      <c r="G56" s="24"/>
      <c r="H56" s="21" t="s">
        <v>502</v>
      </c>
      <c r="I56" s="3" t="s">
        <v>30</v>
      </c>
      <c r="J56" s="17" t="s">
        <v>503</v>
      </c>
      <c r="K56" s="4" t="s">
        <v>504</v>
      </c>
      <c r="L56" s="2" t="s">
        <v>537</v>
      </c>
      <c r="M56" s="8" t="s">
        <v>421</v>
      </c>
      <c r="N56" s="25" t="s">
        <v>229</v>
      </c>
      <c r="O56" s="14">
        <v>44981</v>
      </c>
      <c r="P56" s="14">
        <v>44986</v>
      </c>
      <c r="Q56" s="14">
        <v>45245</v>
      </c>
      <c r="R56" s="23">
        <v>126078125</v>
      </c>
      <c r="S56" s="15">
        <v>0</v>
      </c>
      <c r="T56" s="15">
        <v>0</v>
      </c>
      <c r="U56" s="15">
        <v>0</v>
      </c>
      <c r="V56" s="15">
        <v>0</v>
      </c>
      <c r="W56" s="5">
        <f t="shared" si="61"/>
        <v>126078125</v>
      </c>
      <c r="X56" s="15">
        <v>0</v>
      </c>
      <c r="Y56" s="5">
        <f t="shared" si="62"/>
        <v>126078125</v>
      </c>
      <c r="Z56" s="16">
        <v>0</v>
      </c>
      <c r="AA56" s="5">
        <f t="shared" si="63"/>
        <v>126078125</v>
      </c>
      <c r="AB56" s="7" t="s">
        <v>258</v>
      </c>
      <c r="AC56" s="6" t="s">
        <v>422</v>
      </c>
      <c r="AD56" s="18">
        <v>830501223</v>
      </c>
      <c r="AE56" s="18">
        <v>7</v>
      </c>
      <c r="AF56" s="18" t="s">
        <v>423</v>
      </c>
      <c r="AG56" s="18">
        <v>3158701</v>
      </c>
      <c r="AH56" s="29" t="s">
        <v>424</v>
      </c>
      <c r="AI56" s="11" t="s">
        <v>33</v>
      </c>
    </row>
    <row r="57" spans="1:35" ht="84.95" customHeight="1">
      <c r="A57" s="24"/>
      <c r="B57" s="24"/>
      <c r="C57" s="24"/>
      <c r="D57" s="24">
        <v>1</v>
      </c>
      <c r="E57" s="24"/>
      <c r="F57" s="24"/>
      <c r="G57" s="24"/>
      <c r="H57" s="21" t="s">
        <v>502</v>
      </c>
      <c r="I57" s="3" t="s">
        <v>30</v>
      </c>
      <c r="J57" s="17" t="s">
        <v>503</v>
      </c>
      <c r="K57" s="4" t="s">
        <v>504</v>
      </c>
      <c r="L57" s="2" t="s">
        <v>520</v>
      </c>
      <c r="M57" s="8" t="s">
        <v>222</v>
      </c>
      <c r="N57" s="25" t="s">
        <v>229</v>
      </c>
      <c r="O57" s="14">
        <v>44979</v>
      </c>
      <c r="P57" s="14">
        <v>44986</v>
      </c>
      <c r="Q57" s="14">
        <v>45245</v>
      </c>
      <c r="R57" s="23">
        <v>912625000</v>
      </c>
      <c r="S57" s="15">
        <v>0</v>
      </c>
      <c r="T57" s="15">
        <v>0</v>
      </c>
      <c r="U57" s="15">
        <v>0</v>
      </c>
      <c r="V57" s="15">
        <v>0</v>
      </c>
      <c r="W57" s="5">
        <f t="shared" ref="W57" si="82">R57+S57+T57+U57+V57</f>
        <v>912625000</v>
      </c>
      <c r="X57" s="15">
        <v>0</v>
      </c>
      <c r="Y57" s="5">
        <f t="shared" ref="Y57" si="83">W57+X57</f>
        <v>912625000</v>
      </c>
      <c r="Z57" s="16">
        <v>0</v>
      </c>
      <c r="AA57" s="5">
        <f t="shared" ref="AA57" si="84">Y57-Z57</f>
        <v>912625000</v>
      </c>
      <c r="AB57" s="7" t="s">
        <v>258</v>
      </c>
      <c r="AC57" s="6" t="s">
        <v>74</v>
      </c>
      <c r="AD57" s="18">
        <v>900894722</v>
      </c>
      <c r="AE57" s="18">
        <v>1</v>
      </c>
      <c r="AF57" s="18" t="s">
        <v>223</v>
      </c>
      <c r="AG57" s="18">
        <v>4161666</v>
      </c>
      <c r="AH57" s="29" t="s">
        <v>224</v>
      </c>
      <c r="AI57" s="11" t="s">
        <v>24</v>
      </c>
    </row>
    <row r="58" spans="1:35" ht="84.95" customHeight="1">
      <c r="A58" s="24"/>
      <c r="B58" s="24"/>
      <c r="C58" s="24"/>
      <c r="D58" s="24">
        <v>1</v>
      </c>
      <c r="E58" s="24"/>
      <c r="F58" s="24"/>
      <c r="G58" s="24"/>
      <c r="H58" s="21" t="s">
        <v>502</v>
      </c>
      <c r="I58" s="3" t="s">
        <v>30</v>
      </c>
      <c r="J58" s="17" t="s">
        <v>503</v>
      </c>
      <c r="K58" s="4" t="s">
        <v>504</v>
      </c>
      <c r="L58" s="2" t="s">
        <v>501</v>
      </c>
      <c r="M58" s="8" t="s">
        <v>231</v>
      </c>
      <c r="N58" s="25" t="s">
        <v>229</v>
      </c>
      <c r="O58" s="14">
        <v>44979</v>
      </c>
      <c r="P58" s="14">
        <v>44984</v>
      </c>
      <c r="Q58" s="14">
        <v>45245</v>
      </c>
      <c r="R58" s="23">
        <v>63883750</v>
      </c>
      <c r="S58" s="15">
        <v>0</v>
      </c>
      <c r="T58" s="15">
        <v>0</v>
      </c>
      <c r="U58" s="15">
        <v>0</v>
      </c>
      <c r="V58" s="15">
        <v>0</v>
      </c>
      <c r="W58" s="5">
        <f t="shared" ref="W58" si="85">R58+S58+T58+U58+V58</f>
        <v>63883750</v>
      </c>
      <c r="X58" s="15">
        <v>0</v>
      </c>
      <c r="Y58" s="5">
        <f t="shared" ref="Y58" si="86">W58+X58</f>
        <v>63883750</v>
      </c>
      <c r="Z58" s="16">
        <v>0</v>
      </c>
      <c r="AA58" s="5">
        <f t="shared" ref="AA58" si="87">Y58-Z58</f>
        <v>63883750</v>
      </c>
      <c r="AB58" s="7" t="s">
        <v>258</v>
      </c>
      <c r="AC58" s="6" t="s">
        <v>80</v>
      </c>
      <c r="AD58" s="18">
        <v>830091676</v>
      </c>
      <c r="AE58" s="18">
        <v>9</v>
      </c>
      <c r="AF58" s="18" t="s">
        <v>232</v>
      </c>
      <c r="AG58" s="18">
        <v>3214931095</v>
      </c>
      <c r="AH58" s="29" t="s">
        <v>81</v>
      </c>
      <c r="AI58" s="11" t="s">
        <v>24</v>
      </c>
    </row>
    <row r="59" spans="1:35" ht="84.95" customHeight="1">
      <c r="A59" s="24"/>
      <c r="B59" s="24"/>
      <c r="C59" s="24"/>
      <c r="D59" s="24">
        <v>1</v>
      </c>
      <c r="E59" s="24"/>
      <c r="F59" s="24"/>
      <c r="G59" s="24"/>
      <c r="H59" s="21" t="s">
        <v>502</v>
      </c>
      <c r="I59" s="3" t="s">
        <v>30</v>
      </c>
      <c r="J59" s="17" t="s">
        <v>503</v>
      </c>
      <c r="K59" s="4" t="s">
        <v>504</v>
      </c>
      <c r="L59" s="2" t="s">
        <v>519</v>
      </c>
      <c r="M59" s="8" t="s">
        <v>89</v>
      </c>
      <c r="N59" s="25" t="s">
        <v>229</v>
      </c>
      <c r="O59" s="14">
        <v>44984</v>
      </c>
      <c r="P59" s="14">
        <v>44986</v>
      </c>
      <c r="Q59" s="14">
        <v>45245</v>
      </c>
      <c r="R59" s="23">
        <v>4920718500</v>
      </c>
      <c r="S59" s="15">
        <v>0</v>
      </c>
      <c r="T59" s="15">
        <v>0</v>
      </c>
      <c r="U59" s="15">
        <v>0</v>
      </c>
      <c r="V59" s="15">
        <v>0</v>
      </c>
      <c r="W59" s="5">
        <f t="shared" ref="W59" si="88">R59+S59+T59+U59+V59</f>
        <v>4920718500</v>
      </c>
      <c r="X59" s="15">
        <v>0</v>
      </c>
      <c r="Y59" s="5">
        <f t="shared" ref="Y59" si="89">W59+X59</f>
        <v>4920718500</v>
      </c>
      <c r="Z59" s="16">
        <v>0</v>
      </c>
      <c r="AA59" s="5">
        <f t="shared" ref="AA59" si="90">Y59-Z59</f>
        <v>4920718500</v>
      </c>
      <c r="AB59" s="7" t="s">
        <v>258</v>
      </c>
      <c r="AC59" s="6" t="s">
        <v>148</v>
      </c>
      <c r="AD59" s="18">
        <v>830025149</v>
      </c>
      <c r="AE59" s="18">
        <v>8</v>
      </c>
      <c r="AF59" s="18" t="s">
        <v>197</v>
      </c>
      <c r="AG59" s="18" t="s">
        <v>90</v>
      </c>
      <c r="AH59" s="29" t="s">
        <v>149</v>
      </c>
      <c r="AI59" s="11" t="s">
        <v>24</v>
      </c>
    </row>
    <row r="60" spans="1:35" ht="84.95" customHeight="1">
      <c r="A60" s="24"/>
      <c r="B60" s="24"/>
      <c r="C60" s="24"/>
      <c r="D60" s="24">
        <v>1</v>
      </c>
      <c r="E60" s="24"/>
      <c r="F60" s="24"/>
      <c r="G60" s="24"/>
      <c r="H60" s="21" t="s">
        <v>502</v>
      </c>
      <c r="I60" s="3" t="s">
        <v>30</v>
      </c>
      <c r="J60" s="17" t="s">
        <v>503</v>
      </c>
      <c r="K60" s="4" t="s">
        <v>504</v>
      </c>
      <c r="L60" s="2" t="s">
        <v>518</v>
      </c>
      <c r="M60" s="8" t="s">
        <v>527</v>
      </c>
      <c r="N60" s="25" t="s">
        <v>229</v>
      </c>
      <c r="O60" s="14">
        <v>44979</v>
      </c>
      <c r="P60" s="14">
        <v>44986</v>
      </c>
      <c r="Q60" s="14">
        <v>45245</v>
      </c>
      <c r="R60" s="23">
        <v>31941875</v>
      </c>
      <c r="S60" s="15">
        <v>0</v>
      </c>
      <c r="T60" s="15">
        <v>0</v>
      </c>
      <c r="U60" s="15">
        <v>0</v>
      </c>
      <c r="V60" s="15">
        <v>0</v>
      </c>
      <c r="W60" s="5">
        <f t="shared" ref="W60" si="91">R60+S60+T60+U60+V60</f>
        <v>31941875</v>
      </c>
      <c r="X60" s="15">
        <v>0</v>
      </c>
      <c r="Y60" s="5">
        <f t="shared" ref="Y60" si="92">W60+X60</f>
        <v>31941875</v>
      </c>
      <c r="Z60" s="16">
        <v>0</v>
      </c>
      <c r="AA60" s="5">
        <f t="shared" ref="AA60" si="93">Y60-Z60</f>
        <v>31941875</v>
      </c>
      <c r="AB60" s="7" t="s">
        <v>258</v>
      </c>
      <c r="AC60" s="6" t="s">
        <v>138</v>
      </c>
      <c r="AD60" s="18">
        <v>800108708</v>
      </c>
      <c r="AE60" s="18">
        <v>3</v>
      </c>
      <c r="AF60" s="18" t="s">
        <v>528</v>
      </c>
      <c r="AG60" s="18">
        <v>5240015</v>
      </c>
      <c r="AH60" s="29" t="s">
        <v>79</v>
      </c>
      <c r="AI60" s="11" t="s">
        <v>33</v>
      </c>
    </row>
    <row r="61" spans="1:35" ht="84.95" customHeight="1">
      <c r="A61" s="24"/>
      <c r="B61" s="24"/>
      <c r="C61" s="24"/>
      <c r="D61" s="24">
        <v>1</v>
      </c>
      <c r="E61" s="24"/>
      <c r="F61" s="24"/>
      <c r="G61" s="24"/>
      <c r="H61" s="21" t="s">
        <v>502</v>
      </c>
      <c r="I61" s="3" t="s">
        <v>30</v>
      </c>
      <c r="J61" s="17" t="s">
        <v>503</v>
      </c>
      <c r="K61" s="4" t="s">
        <v>504</v>
      </c>
      <c r="L61" s="2" t="s">
        <v>505</v>
      </c>
      <c r="M61" s="8" t="s">
        <v>506</v>
      </c>
      <c r="N61" s="25" t="s">
        <v>230</v>
      </c>
      <c r="O61" s="14">
        <v>44980</v>
      </c>
      <c r="P61" s="14">
        <v>44986</v>
      </c>
      <c r="Q61" s="14">
        <v>45245</v>
      </c>
      <c r="R61" s="23">
        <v>65709000</v>
      </c>
      <c r="S61" s="15">
        <v>0</v>
      </c>
      <c r="T61" s="15">
        <v>0</v>
      </c>
      <c r="U61" s="15">
        <v>0</v>
      </c>
      <c r="V61" s="15">
        <v>0</v>
      </c>
      <c r="W61" s="5">
        <f t="shared" ref="W61:W62" si="94">R61+S61+T61+U61+V61</f>
        <v>65709000</v>
      </c>
      <c r="X61" s="15">
        <v>0</v>
      </c>
      <c r="Y61" s="5">
        <f t="shared" ref="Y61:Y62" si="95">W61+X61</f>
        <v>65709000</v>
      </c>
      <c r="Z61" s="16">
        <v>0</v>
      </c>
      <c r="AA61" s="5">
        <f t="shared" ref="AA61:AA62" si="96">Y61-Z61</f>
        <v>65709000</v>
      </c>
      <c r="AB61" s="7" t="s">
        <v>258</v>
      </c>
      <c r="AC61" s="6" t="s">
        <v>507</v>
      </c>
      <c r="AD61" s="18">
        <v>901027104</v>
      </c>
      <c r="AE61" s="18">
        <v>3</v>
      </c>
      <c r="AF61" s="18" t="s">
        <v>508</v>
      </c>
      <c r="AG61" s="18">
        <v>4203699</v>
      </c>
      <c r="AH61" s="29" t="s">
        <v>509</v>
      </c>
      <c r="AI61" s="11" t="s">
        <v>24</v>
      </c>
    </row>
    <row r="62" spans="1:35" ht="84.95" customHeight="1">
      <c r="A62" s="24"/>
      <c r="B62" s="24"/>
      <c r="C62" s="24"/>
      <c r="D62" s="24">
        <v>1</v>
      </c>
      <c r="E62" s="24"/>
      <c r="F62" s="24"/>
      <c r="G62" s="24"/>
      <c r="H62" s="21" t="s">
        <v>235</v>
      </c>
      <c r="I62" s="3" t="s">
        <v>30</v>
      </c>
      <c r="J62" s="17" t="s">
        <v>533</v>
      </c>
      <c r="K62" s="4" t="s">
        <v>532</v>
      </c>
      <c r="L62" s="2" t="s">
        <v>592</v>
      </c>
      <c r="M62" s="8" t="s">
        <v>597</v>
      </c>
      <c r="N62" s="25" t="s">
        <v>596</v>
      </c>
      <c r="O62" s="14">
        <v>44978</v>
      </c>
      <c r="P62" s="14">
        <v>44984</v>
      </c>
      <c r="Q62" s="14">
        <v>45245</v>
      </c>
      <c r="R62" s="23">
        <v>188785000</v>
      </c>
      <c r="S62" s="15">
        <v>0</v>
      </c>
      <c r="T62" s="15">
        <v>0</v>
      </c>
      <c r="U62" s="15">
        <v>0</v>
      </c>
      <c r="V62" s="15">
        <v>0</v>
      </c>
      <c r="W62" s="5">
        <f t="shared" si="94"/>
        <v>188785000</v>
      </c>
      <c r="X62" s="15">
        <v>0</v>
      </c>
      <c r="Y62" s="5">
        <f t="shared" si="95"/>
        <v>188785000</v>
      </c>
      <c r="Z62" s="16">
        <v>0</v>
      </c>
      <c r="AA62" s="5">
        <f t="shared" si="96"/>
        <v>188785000</v>
      </c>
      <c r="AB62" s="7" t="s">
        <v>188</v>
      </c>
      <c r="AC62" s="6" t="s">
        <v>593</v>
      </c>
      <c r="AD62" s="18">
        <v>830051965</v>
      </c>
      <c r="AE62" s="18">
        <v>1</v>
      </c>
      <c r="AF62" s="18" t="s">
        <v>594</v>
      </c>
      <c r="AG62" s="18">
        <v>5343848</v>
      </c>
      <c r="AH62" s="29" t="s">
        <v>595</v>
      </c>
      <c r="AI62" s="11" t="s">
        <v>24</v>
      </c>
    </row>
    <row r="63" spans="1:35" ht="84.95" customHeight="1">
      <c r="A63" s="24"/>
      <c r="B63" s="24"/>
      <c r="C63" s="24"/>
      <c r="D63" s="24">
        <v>1</v>
      </c>
      <c r="E63" s="24"/>
      <c r="F63" s="24"/>
      <c r="G63" s="24"/>
      <c r="H63" s="21" t="s">
        <v>235</v>
      </c>
      <c r="I63" s="3" t="s">
        <v>30</v>
      </c>
      <c r="J63" s="17" t="s">
        <v>533</v>
      </c>
      <c r="K63" s="4" t="s">
        <v>532</v>
      </c>
      <c r="L63" s="2" t="s">
        <v>531</v>
      </c>
      <c r="M63" s="8" t="s">
        <v>534</v>
      </c>
      <c r="N63" s="25" t="s">
        <v>535</v>
      </c>
      <c r="O63" s="14">
        <v>44980</v>
      </c>
      <c r="P63" s="14">
        <v>44985</v>
      </c>
      <c r="Q63" s="14">
        <v>45245</v>
      </c>
      <c r="R63" s="23">
        <v>28689000</v>
      </c>
      <c r="S63" s="15">
        <v>0</v>
      </c>
      <c r="T63" s="15">
        <v>0</v>
      </c>
      <c r="U63" s="15">
        <v>0</v>
      </c>
      <c r="V63" s="15">
        <v>0</v>
      </c>
      <c r="W63" s="5">
        <f t="shared" ref="W63" si="97">R63+S63+T63+U63+V63</f>
        <v>28689000</v>
      </c>
      <c r="X63" s="15">
        <v>0</v>
      </c>
      <c r="Y63" s="5">
        <f t="shared" ref="Y63" si="98">W63+X63</f>
        <v>28689000</v>
      </c>
      <c r="Z63" s="16">
        <v>0</v>
      </c>
      <c r="AA63" s="5">
        <f t="shared" ref="AA63" si="99">Y63-Z63</f>
        <v>28689000</v>
      </c>
      <c r="AB63" s="7" t="s">
        <v>188</v>
      </c>
      <c r="AC63" s="6" t="s">
        <v>51</v>
      </c>
      <c r="AD63" s="18">
        <v>860501595</v>
      </c>
      <c r="AE63" s="18">
        <v>0</v>
      </c>
      <c r="AF63" s="18" t="s">
        <v>536</v>
      </c>
      <c r="AG63" s="18">
        <v>6013243388</v>
      </c>
      <c r="AH63" s="29" t="s">
        <v>52</v>
      </c>
      <c r="AI63" s="11" t="s">
        <v>24</v>
      </c>
    </row>
    <row r="64" spans="1:35" ht="84.95" customHeight="1">
      <c r="A64" s="24">
        <v>1</v>
      </c>
      <c r="B64" s="24"/>
      <c r="C64" s="24"/>
      <c r="D64" s="24"/>
      <c r="E64" s="24"/>
      <c r="F64" s="24"/>
      <c r="G64" s="24"/>
      <c r="H64" s="21" t="s">
        <v>299</v>
      </c>
      <c r="I64" s="3" t="s">
        <v>22</v>
      </c>
      <c r="J64" s="17" t="s">
        <v>480</v>
      </c>
      <c r="K64" s="4" t="s">
        <v>481</v>
      </c>
      <c r="L64" s="2" t="s">
        <v>482</v>
      </c>
      <c r="M64" s="8" t="s">
        <v>484</v>
      </c>
      <c r="N64" s="25" t="s">
        <v>483</v>
      </c>
      <c r="O64" s="14">
        <v>44978</v>
      </c>
      <c r="P64" s="14">
        <v>44984</v>
      </c>
      <c r="Q64" s="14">
        <v>45275</v>
      </c>
      <c r="R64" s="23">
        <v>1900000000</v>
      </c>
      <c r="S64" s="15">
        <v>0</v>
      </c>
      <c r="T64" s="15">
        <v>0</v>
      </c>
      <c r="U64" s="15">
        <v>0</v>
      </c>
      <c r="V64" s="15">
        <v>0</v>
      </c>
      <c r="W64" s="5">
        <f t="shared" si="61"/>
        <v>1900000000</v>
      </c>
      <c r="X64" s="15">
        <v>0</v>
      </c>
      <c r="Y64" s="5">
        <f t="shared" si="62"/>
        <v>1900000000</v>
      </c>
      <c r="Z64" s="16">
        <v>0</v>
      </c>
      <c r="AA64" s="5">
        <f t="shared" si="63"/>
        <v>1900000000</v>
      </c>
      <c r="AB64" s="7" t="s">
        <v>212</v>
      </c>
      <c r="AC64" s="6" t="s">
        <v>485</v>
      </c>
      <c r="AD64" s="18">
        <v>900809815</v>
      </c>
      <c r="AE64" s="18">
        <v>4</v>
      </c>
      <c r="AF64" s="18" t="s">
        <v>487</v>
      </c>
      <c r="AG64" s="18">
        <v>3047265</v>
      </c>
      <c r="AH64" s="29" t="s">
        <v>486</v>
      </c>
      <c r="AI64" s="11" t="s">
        <v>24</v>
      </c>
    </row>
    <row r="65" spans="1:35" ht="84.95" customHeight="1">
      <c r="A65" s="24"/>
      <c r="B65" s="24"/>
      <c r="C65" s="24">
        <v>1</v>
      </c>
      <c r="D65" s="24"/>
      <c r="E65" s="24"/>
      <c r="F65" s="24"/>
      <c r="G65" s="24"/>
      <c r="H65" s="21" t="s">
        <v>567</v>
      </c>
      <c r="I65" s="3" t="s">
        <v>30</v>
      </c>
      <c r="J65" s="17" t="s">
        <v>568</v>
      </c>
      <c r="K65" s="4" t="s">
        <v>569</v>
      </c>
      <c r="L65" s="2" t="s">
        <v>566</v>
      </c>
      <c r="M65" s="8" t="s">
        <v>570</v>
      </c>
      <c r="N65" s="25" t="s">
        <v>170</v>
      </c>
      <c r="O65" s="14">
        <v>44979</v>
      </c>
      <c r="P65" s="14">
        <v>44984</v>
      </c>
      <c r="Q65" s="14">
        <v>45291</v>
      </c>
      <c r="R65" s="23">
        <v>15000000</v>
      </c>
      <c r="S65" s="15">
        <v>0</v>
      </c>
      <c r="T65" s="15">
        <v>0</v>
      </c>
      <c r="U65" s="15">
        <v>0</v>
      </c>
      <c r="V65" s="15">
        <v>0</v>
      </c>
      <c r="W65" s="5">
        <f t="shared" si="61"/>
        <v>15000000</v>
      </c>
      <c r="X65" s="15">
        <v>0</v>
      </c>
      <c r="Y65" s="5">
        <f t="shared" si="62"/>
        <v>15000000</v>
      </c>
      <c r="Z65" s="16">
        <v>0</v>
      </c>
      <c r="AA65" s="5">
        <f t="shared" si="63"/>
        <v>15000000</v>
      </c>
      <c r="AB65" s="7" t="s">
        <v>105</v>
      </c>
      <c r="AC65" s="6" t="s">
        <v>171</v>
      </c>
      <c r="AD65" s="18">
        <v>79157181</v>
      </c>
      <c r="AE65" s="18">
        <v>7</v>
      </c>
      <c r="AF65" s="18" t="s">
        <v>571</v>
      </c>
      <c r="AG65" s="18">
        <v>6133877</v>
      </c>
      <c r="AH65" s="29" t="s">
        <v>193</v>
      </c>
      <c r="AI65" s="11" t="s">
        <v>24</v>
      </c>
    </row>
    <row r="66" spans="1:35" ht="84.95" customHeight="1">
      <c r="A66" s="24"/>
      <c r="B66" s="24"/>
      <c r="C66" s="24">
        <v>1</v>
      </c>
      <c r="D66" s="24"/>
      <c r="E66" s="24"/>
      <c r="F66" s="24"/>
      <c r="G66" s="24"/>
      <c r="H66" s="21" t="s">
        <v>466</v>
      </c>
      <c r="I66" s="3" t="s">
        <v>30</v>
      </c>
      <c r="J66" s="17" t="s">
        <v>468</v>
      </c>
      <c r="K66" s="4" t="s">
        <v>467</v>
      </c>
      <c r="L66" s="2" t="s">
        <v>465</v>
      </c>
      <c r="M66" s="8" t="s">
        <v>470</v>
      </c>
      <c r="N66" s="25" t="s">
        <v>469</v>
      </c>
      <c r="O66" s="14">
        <v>44980</v>
      </c>
      <c r="P66" s="14">
        <v>44984</v>
      </c>
      <c r="Q66" s="14">
        <v>45046</v>
      </c>
      <c r="R66" s="23">
        <v>5840000</v>
      </c>
      <c r="S66" s="15">
        <v>0</v>
      </c>
      <c r="T66" s="15">
        <v>0</v>
      </c>
      <c r="U66" s="15">
        <v>0</v>
      </c>
      <c r="V66" s="15">
        <v>0</v>
      </c>
      <c r="W66" s="5">
        <f t="shared" ref="W66:W67" si="100">R66+S66+T66+U66+V66</f>
        <v>5840000</v>
      </c>
      <c r="X66" s="15">
        <v>0</v>
      </c>
      <c r="Y66" s="5">
        <f t="shared" ref="Y66:Y67" si="101">W66+X66</f>
        <v>5840000</v>
      </c>
      <c r="Z66" s="16">
        <v>0</v>
      </c>
      <c r="AA66" s="5">
        <f t="shared" ref="AA66:AA67" si="102">Y66-Z66</f>
        <v>5840000</v>
      </c>
      <c r="AB66" s="7" t="s">
        <v>72</v>
      </c>
      <c r="AC66" s="6" t="s">
        <v>471</v>
      </c>
      <c r="AD66" s="18">
        <v>901178666</v>
      </c>
      <c r="AE66" s="18"/>
      <c r="AF66" s="18" t="s">
        <v>472</v>
      </c>
      <c r="AG66" s="18">
        <v>3108024094</v>
      </c>
      <c r="AH66" s="29" t="s">
        <v>473</v>
      </c>
      <c r="AI66" s="11" t="s">
        <v>102</v>
      </c>
    </row>
    <row r="67" spans="1:35" ht="84.95" customHeight="1">
      <c r="A67" s="24"/>
      <c r="B67" s="24"/>
      <c r="C67" s="24">
        <v>1</v>
      </c>
      <c r="D67" s="24"/>
      <c r="E67" s="24"/>
      <c r="F67" s="24"/>
      <c r="G67" s="24"/>
      <c r="H67" s="21" t="s">
        <v>523</v>
      </c>
      <c r="I67" s="3" t="s">
        <v>30</v>
      </c>
      <c r="J67" s="17" t="s">
        <v>525</v>
      </c>
      <c r="K67" s="4" t="s">
        <v>524</v>
      </c>
      <c r="L67" s="2" t="s">
        <v>538</v>
      </c>
      <c r="M67" s="8" t="s">
        <v>191</v>
      </c>
      <c r="N67" s="25" t="s">
        <v>539</v>
      </c>
      <c r="O67" s="14">
        <v>44980</v>
      </c>
      <c r="P67" s="14">
        <v>44987</v>
      </c>
      <c r="Q67" s="14">
        <v>45107</v>
      </c>
      <c r="R67" s="23">
        <v>13000000</v>
      </c>
      <c r="S67" s="15">
        <v>0</v>
      </c>
      <c r="T67" s="15">
        <v>0</v>
      </c>
      <c r="U67" s="15">
        <v>0</v>
      </c>
      <c r="V67" s="15">
        <v>0</v>
      </c>
      <c r="W67" s="5">
        <f t="shared" si="100"/>
        <v>13000000</v>
      </c>
      <c r="X67" s="15">
        <v>0</v>
      </c>
      <c r="Y67" s="5">
        <f t="shared" si="101"/>
        <v>13000000</v>
      </c>
      <c r="Z67" s="16">
        <v>0</v>
      </c>
      <c r="AA67" s="5">
        <f t="shared" si="102"/>
        <v>13000000</v>
      </c>
      <c r="AB67" s="7" t="s">
        <v>353</v>
      </c>
      <c r="AC67" s="6" t="s">
        <v>44</v>
      </c>
      <c r="AD67" s="18">
        <v>901341011</v>
      </c>
      <c r="AE67" s="18">
        <v>2</v>
      </c>
      <c r="AF67" s="18" t="s">
        <v>540</v>
      </c>
      <c r="AG67" s="18">
        <v>6488080</v>
      </c>
      <c r="AH67" s="29" t="s">
        <v>132</v>
      </c>
      <c r="AI67" s="11" t="s">
        <v>24</v>
      </c>
    </row>
    <row r="68" spans="1:35" ht="84.95" customHeight="1">
      <c r="A68" s="24"/>
      <c r="B68" s="24"/>
      <c r="C68" s="24">
        <v>1</v>
      </c>
      <c r="D68" s="24"/>
      <c r="E68" s="24"/>
      <c r="F68" s="24"/>
      <c r="G68" s="24"/>
      <c r="H68" s="21" t="s">
        <v>523</v>
      </c>
      <c r="I68" s="3" t="s">
        <v>30</v>
      </c>
      <c r="J68" s="17" t="s">
        <v>525</v>
      </c>
      <c r="K68" s="4" t="s">
        <v>524</v>
      </c>
      <c r="L68" s="2" t="s">
        <v>522</v>
      </c>
      <c r="M68" s="8" t="s">
        <v>421</v>
      </c>
      <c r="N68" s="25" t="s">
        <v>526</v>
      </c>
      <c r="O68" s="14">
        <v>44980</v>
      </c>
      <c r="P68" s="14">
        <v>44986</v>
      </c>
      <c r="Q68" s="14">
        <v>45107</v>
      </c>
      <c r="R68" s="23">
        <v>20000000</v>
      </c>
      <c r="S68" s="15">
        <v>0</v>
      </c>
      <c r="T68" s="15">
        <v>0</v>
      </c>
      <c r="U68" s="15">
        <v>0</v>
      </c>
      <c r="V68" s="15">
        <v>0</v>
      </c>
      <c r="W68" s="5">
        <f t="shared" ref="W68" si="103">R68+S68+T68+U68+V68</f>
        <v>20000000</v>
      </c>
      <c r="X68" s="15">
        <v>0</v>
      </c>
      <c r="Y68" s="5">
        <f t="shared" ref="Y68" si="104">W68+X68</f>
        <v>20000000</v>
      </c>
      <c r="Z68" s="16">
        <v>0</v>
      </c>
      <c r="AA68" s="5">
        <f t="shared" ref="AA68" si="105">Y68-Z68</f>
        <v>20000000</v>
      </c>
      <c r="AB68" s="7" t="s">
        <v>353</v>
      </c>
      <c r="AC68" s="6" t="s">
        <v>422</v>
      </c>
      <c r="AD68" s="18">
        <v>830501223</v>
      </c>
      <c r="AE68" s="18">
        <v>7</v>
      </c>
      <c r="AF68" s="18" t="s">
        <v>423</v>
      </c>
      <c r="AG68" s="18">
        <v>3158701</v>
      </c>
      <c r="AH68" s="29" t="s">
        <v>424</v>
      </c>
      <c r="AI68" s="11" t="s">
        <v>33</v>
      </c>
    </row>
    <row r="69" spans="1:35" ht="84.95" customHeight="1">
      <c r="A69" s="24"/>
      <c r="B69" s="24"/>
      <c r="C69" s="24"/>
      <c r="D69" s="24">
        <v>1</v>
      </c>
      <c r="E69" s="24"/>
      <c r="F69" s="24"/>
      <c r="G69" s="24"/>
      <c r="H69" s="21" t="s">
        <v>277</v>
      </c>
      <c r="I69" s="3" t="s">
        <v>30</v>
      </c>
      <c r="J69" s="17" t="s">
        <v>563</v>
      </c>
      <c r="K69" s="4" t="s">
        <v>564</v>
      </c>
      <c r="L69" s="2" t="s">
        <v>562</v>
      </c>
      <c r="M69" s="8" t="s">
        <v>177</v>
      </c>
      <c r="N69" s="25" t="s">
        <v>565</v>
      </c>
      <c r="O69" s="14">
        <v>44981</v>
      </c>
      <c r="P69" s="14">
        <v>44986</v>
      </c>
      <c r="Q69" s="14">
        <v>45260</v>
      </c>
      <c r="R69" s="23">
        <v>200000000</v>
      </c>
      <c r="S69" s="15">
        <v>0</v>
      </c>
      <c r="T69" s="15">
        <v>0</v>
      </c>
      <c r="U69" s="15">
        <v>0</v>
      </c>
      <c r="V69" s="15">
        <v>0</v>
      </c>
      <c r="W69" s="5">
        <f t="shared" ref="W69" si="106">R69+S69+T69+U69+V69</f>
        <v>200000000</v>
      </c>
      <c r="X69" s="15">
        <v>0</v>
      </c>
      <c r="Y69" s="5">
        <f t="shared" ref="Y69" si="107">W69+X69</f>
        <v>200000000</v>
      </c>
      <c r="Z69" s="16">
        <v>0</v>
      </c>
      <c r="AA69" s="5">
        <f t="shared" ref="AA69" si="108">Y69-Z69</f>
        <v>200000000</v>
      </c>
      <c r="AB69" s="7" t="s">
        <v>394</v>
      </c>
      <c r="AC69" s="6" t="s">
        <v>91</v>
      </c>
      <c r="AD69" s="18">
        <v>830001338</v>
      </c>
      <c r="AE69" s="18">
        <v>1</v>
      </c>
      <c r="AF69" s="18" t="s">
        <v>112</v>
      </c>
      <c r="AG69" s="18">
        <v>8773399</v>
      </c>
      <c r="AH69" s="29" t="s">
        <v>113</v>
      </c>
      <c r="AI69" s="11" t="s">
        <v>24</v>
      </c>
    </row>
    <row r="70" spans="1:35" ht="84.95" customHeight="1">
      <c r="A70" s="24">
        <v>1</v>
      </c>
      <c r="B70" s="24"/>
      <c r="C70" s="24"/>
      <c r="D70" s="24"/>
      <c r="E70" s="24"/>
      <c r="F70" s="24"/>
      <c r="G70" s="24"/>
      <c r="H70" s="21" t="s">
        <v>577</v>
      </c>
      <c r="I70" s="3" t="s">
        <v>32</v>
      </c>
      <c r="J70" s="17" t="s">
        <v>581</v>
      </c>
      <c r="K70" s="4" t="s">
        <v>582</v>
      </c>
      <c r="L70" s="2" t="s">
        <v>578</v>
      </c>
      <c r="M70" s="8" t="s">
        <v>100</v>
      </c>
      <c r="N70" s="25" t="s">
        <v>579</v>
      </c>
      <c r="O70" s="14">
        <v>44986</v>
      </c>
      <c r="P70" s="14">
        <v>44988</v>
      </c>
      <c r="Q70" s="14">
        <v>45291</v>
      </c>
      <c r="R70" s="23">
        <v>66126500</v>
      </c>
      <c r="S70" s="15">
        <v>0</v>
      </c>
      <c r="T70" s="15">
        <v>0</v>
      </c>
      <c r="U70" s="15">
        <v>0</v>
      </c>
      <c r="V70" s="15">
        <v>0</v>
      </c>
      <c r="W70" s="5">
        <f t="shared" ref="W70" si="109">R70+S70+T70+U70+V70</f>
        <v>66126500</v>
      </c>
      <c r="X70" s="15">
        <v>0</v>
      </c>
      <c r="Y70" s="5">
        <f t="shared" ref="Y70" si="110">W70+X70</f>
        <v>66126500</v>
      </c>
      <c r="Z70" s="16">
        <v>0</v>
      </c>
      <c r="AA70" s="5">
        <f t="shared" ref="AA70" si="111">Y70-Z70</f>
        <v>66126500</v>
      </c>
      <c r="AB70" s="7" t="s">
        <v>580</v>
      </c>
      <c r="AC70" s="6" t="s">
        <v>101</v>
      </c>
      <c r="AD70" s="18">
        <v>830102216</v>
      </c>
      <c r="AE70" s="18">
        <v>3</v>
      </c>
      <c r="AF70" s="18" t="s">
        <v>195</v>
      </c>
      <c r="AG70" s="18">
        <v>7442498</v>
      </c>
      <c r="AH70" s="29" t="s">
        <v>196</v>
      </c>
      <c r="AI70" s="11" t="s">
        <v>24</v>
      </c>
    </row>
    <row r="80" spans="1:35" ht="13.5" thickBot="1"/>
    <row r="81" spans="1:7" ht="13.5" thickBot="1">
      <c r="A81" s="26">
        <f>SUM(A2:A80)</f>
        <v>15</v>
      </c>
      <c r="B81" s="26">
        <f>SUM(B2:B80)</f>
        <v>0</v>
      </c>
      <c r="C81" s="26">
        <f>SUM(C2:C80)</f>
        <v>30</v>
      </c>
      <c r="D81" s="26">
        <f>SUM(D2:D80)</f>
        <v>24</v>
      </c>
      <c r="E81" s="26">
        <f>SUM(E2:E80)</f>
        <v>0</v>
      </c>
      <c r="F81" s="26">
        <f>SUM(F2:F80)</f>
        <v>0</v>
      </c>
      <c r="G81" s="26">
        <f>SUM(G2:G80)</f>
        <v>0</v>
      </c>
    </row>
    <row r="83" spans="1:7" ht="13.5" thickBot="1"/>
    <row r="84" spans="1:7" ht="13.5" thickBot="1">
      <c r="C84" s="31">
        <f>SUM(A81:G81)</f>
        <v>69</v>
      </c>
      <c r="D84" s="32"/>
      <c r="E84" s="30"/>
    </row>
  </sheetData>
  <autoFilter ref="A1:NR70"/>
  <mergeCells count="1">
    <mergeCell ref="C84:D84"/>
  </mergeCells>
  <pageMargins left="0.7" right="0.7" top="0.75" bottom="0.75" header="0.3" footer="0.3"/>
  <pageSetup orientation="portrait" verticalDpi="1200" r:id="rId1"/>
  <drawing r:id="rId2"/>
  <legacyDrawing r:id="rId3"/>
  <controls>
    <mc:AlternateContent xmlns:mc="http://schemas.openxmlformats.org/markup-compatibility/2006">
      <mc:Choice Requires="x14">
        <control shapeId="23553" r:id="rId4" name="Control 1">
          <controlPr defaultSize="0" altText="" r:id="rId5">
            <anchor moveWithCells="1">
              <from>
                <xdr:col>0</xdr:col>
                <xdr:colOff>161925</xdr:colOff>
                <xdr:row>86</xdr:row>
                <xdr:rowOff>114300</xdr:rowOff>
              </from>
              <to>
                <xdr:col>1</xdr:col>
                <xdr:colOff>47625</xdr:colOff>
                <xdr:row>88</xdr:row>
                <xdr:rowOff>19050</xdr:rowOff>
              </to>
            </anchor>
          </controlPr>
        </control>
      </mc:Choice>
      <mc:Fallback>
        <control shapeId="23553" r:id="rId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2019-06-20T18:34:00Z</cp:lastPrinted>
  <dcterms:created xsi:type="dcterms:W3CDTF">2019-01-18T16:11:00Z</dcterms:created>
  <dcterms:modified xsi:type="dcterms:W3CDTF">2023-03-06T21:20:03Z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