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diana.pardo\Desktop\EJECUCION CONTRACTUAL\EJECUCIONES VIGENCIAS 2018-2022\"/>
    </mc:Choice>
  </mc:AlternateContent>
  <bookViews>
    <workbookView xWindow="0" yWindow="0" windowWidth="28800" windowHeight="12375"/>
  </bookViews>
  <sheets>
    <sheet name="VIGENCIA 2023" sheetId="15" r:id="rId1"/>
  </sheets>
  <definedNames>
    <definedName name="_xlnm._FilterDatabase" localSheetId="0" hidden="1">'VIGENCIA 2023'!$A$1:$NT$3</definedName>
  </definedNames>
  <calcPr calcId="162913"/>
</workbook>
</file>

<file path=xl/calcChain.xml><?xml version="1.0" encoding="utf-8"?>
<calcChain xmlns="http://schemas.openxmlformats.org/spreadsheetml/2006/main">
  <c r="Y7" i="15" l="1"/>
  <c r="AA7" i="15" s="1"/>
  <c r="AC7" i="15" s="1"/>
  <c r="Y6" i="15"/>
  <c r="AA6" i="15" s="1"/>
  <c r="AC6" i="15" s="1"/>
  <c r="Y8" i="15"/>
  <c r="AA8" i="15" s="1"/>
  <c r="AC8" i="15" s="1"/>
  <c r="Y5" i="15"/>
  <c r="AA5" i="15" s="1"/>
  <c r="AC5" i="15" s="1"/>
  <c r="Y4" i="15" l="1"/>
  <c r="AA4" i="15" s="1"/>
  <c r="AC4" i="15" s="1"/>
  <c r="Y3" i="15" l="1"/>
  <c r="AA3" i="15" s="1"/>
  <c r="AC3" i="15" s="1"/>
  <c r="Y2" i="15"/>
  <c r="AA2" i="15" s="1"/>
  <c r="AC2" i="15" s="1"/>
</calcChain>
</file>

<file path=xl/sharedStrings.xml><?xml version="1.0" encoding="utf-8"?>
<sst xmlns="http://schemas.openxmlformats.org/spreadsheetml/2006/main" count="121" uniqueCount="103">
  <si>
    <t>SUB MED</t>
  </si>
  <si>
    <t>SUB APO</t>
  </si>
  <si>
    <t>SUB ADM</t>
  </si>
  <si>
    <t>CD</t>
  </si>
  <si>
    <t>LP</t>
  </si>
  <si>
    <t>MC</t>
  </si>
  <si>
    <t>N° PROCESO</t>
  </si>
  <si>
    <t>TIPO DE CONTRATO</t>
  </si>
  <si>
    <t>URL</t>
  </si>
  <si>
    <t>FUN</t>
  </si>
  <si>
    <t>INV</t>
  </si>
  <si>
    <t>N° CONTRATO</t>
  </si>
  <si>
    <t>CONTRATISTA</t>
  </si>
  <si>
    <t>OBJETO</t>
  </si>
  <si>
    <t>PLAZO DE EJECUCION
FINAL</t>
  </si>
  <si>
    <t>VALOR TOTAL MAS ADICIONES</t>
  </si>
  <si>
    <t>VALOR REDUCCION</t>
  </si>
  <si>
    <t>SUPERVISOR</t>
  </si>
  <si>
    <t xml:space="preserve">NOMBRE DEL REPRESENTANTE LEGAL </t>
  </si>
  <si>
    <t>NIT</t>
  </si>
  <si>
    <t>DIRECCIÓN</t>
  </si>
  <si>
    <t>TELEFONO</t>
  </si>
  <si>
    <t>CORREO ELECTRONICO</t>
  </si>
  <si>
    <t>CIUDAD</t>
  </si>
  <si>
    <t>PRESTACION DE SERVICIOS PROFESIONALES</t>
  </si>
  <si>
    <t>BOGOTA</t>
  </si>
  <si>
    <t>phhmlegal@gmail.com</t>
  </si>
  <si>
    <t>RICARDO ESCUDERO TORRES</t>
  </si>
  <si>
    <t>SUMINISTRO</t>
  </si>
  <si>
    <t>BARRANQUILLA</t>
  </si>
  <si>
    <t>WORLD MEDICAL SAS</t>
  </si>
  <si>
    <t>MARTHA RODRIGUEZ FIGUEROA</t>
  </si>
  <si>
    <t>MEDELLIN</t>
  </si>
  <si>
    <t xml:space="preserve">CALLE 84 # 50-10 LOCAL 206 A </t>
  </si>
  <si>
    <t>CARMENZA CUARTAS</t>
  </si>
  <si>
    <t>DORA ESPERANZA ROMERO CALDERON</t>
  </si>
  <si>
    <t xml:space="preserve">IDENTIFICACION DEL PROCESO EN SECOP II </t>
  </si>
  <si>
    <t xml:space="preserve">PLAZO DE EJECUCION
</t>
  </si>
  <si>
    <t>VALOR TOTAL REAL CONTRATO (+ADICIONES-REDUCCIONES)</t>
  </si>
  <si>
    <t>PEDRO HEMEL HERRERA MENDEZ</t>
  </si>
  <si>
    <t>GUSTAVO ADOLFO PRADA MARTINEZ</t>
  </si>
  <si>
    <t>NUBIA STELLA GAMBOA CASTILLO</t>
  </si>
  <si>
    <t>FECHA SUSCRIPCION CONTRATO</t>
  </si>
  <si>
    <t xml:space="preserve">FECHA INICIO DEL CONTRATO </t>
  </si>
  <si>
    <t>N° DIGITO DE VERIFICACION</t>
  </si>
  <si>
    <t>MIGUEL ANGEL TOVAR HERRERA</t>
  </si>
  <si>
    <t>CALLE 33 N° 7-27 OFICINA 901</t>
  </si>
  <si>
    <t>CARRERA 7 NO. 156-68 PISO 28</t>
  </si>
  <si>
    <t>seccomercial@worldmedical.com.co</t>
  </si>
  <si>
    <t>CARRERA 7 # 32 -33 PISO 29 OFICINA 2903</t>
  </si>
  <si>
    <t>administracion@escuderoygirlado.com</t>
  </si>
  <si>
    <t>PEDRO HERRERA ABOGADOS SAS</t>
  </si>
  <si>
    <t>VALOR ADJUDICADO</t>
  </si>
  <si>
    <t>VALOR VIGENCIA 2023</t>
  </si>
  <si>
    <t>VALOR VIGENCIA 2024</t>
  </si>
  <si>
    <t>VALOR VIGENCIA 2025</t>
  </si>
  <si>
    <t>VALOR VIGENCIA 2026</t>
  </si>
  <si>
    <t>VALOR TOTALCON VIGENCIAS</t>
  </si>
  <si>
    <t xml:space="preserve">VALOR ADICION </t>
  </si>
  <si>
    <t>URIEL CHICA VILLEGAS</t>
  </si>
  <si>
    <t>fisrad.sas@gmail.com</t>
  </si>
  <si>
    <t>coordinacionadmin.bogota@rpmedicas.co</t>
  </si>
  <si>
    <t>RP MEDICAS</t>
  </si>
  <si>
    <t>TRANSVERSAL 6 45 135</t>
  </si>
  <si>
    <t>007-2023</t>
  </si>
  <si>
    <t>001/2023</t>
  </si>
  <si>
    <t>SUMINISTRO DE INSUMOS Y/O DISPOSITIVOS MÉDICO-QUIRÚRGICOS (AGUJAS, INTRODUCTORES Y DEMÁS INSUMOS PARA EL SERVICIO DE HEMODINÁMICA, VASCULAR, NEUROCIRUGÍA Y RADIOLOGÍA) REQUERIDOS PARA LA REALIZACIÓN DEL PROGRAMA QUIRÚRGICO EN SALAS DE CIRUGÍA DE LOS SERVICIOS QUE COMPONEN LA UNIDAD MÉDICA Y CLÍNICO QUIRÚRGICA DEL HOSPITAL MILITAR CENTRAL.</t>
  </si>
  <si>
    <t>002-2023</t>
  </si>
  <si>
    <t>002/2023</t>
  </si>
  <si>
    <t>FISRAD S.A.S</t>
  </si>
  <si>
    <t>PRESTACIÓN DE SERVICIOS PROFESIONALES CON PERSONA JURÍDICA DE UN FÍSICO MÉDICO ESPECIALISTA EN PROTECCIÓN RADIOLÓGICA PARA LOS SERVICIOS QUE HACEN USO DE RADIACIONES IONIZANTES Y MATERIAL RADIACTIVO EN EL HOSPITAL MILITAR CENTRAL.</t>
  </si>
  <si>
    <t>CARRERA 72 N 24B-34</t>
  </si>
  <si>
    <t>010-2023</t>
  </si>
  <si>
    <t>004/2023</t>
  </si>
  <si>
    <t>SUMINISTRO DE INSUMOS Y/O DISPOSITIVOS MÉDICO-QUIRÚRGICOS (INSUMOS ELECTRODOS DESECHABLES PARA MONITORIZACIÓN DE PACIENTES) REQUERIDOS PARA LA REALIZACIÓN DEL PROGRAMA QUIRÚRGICO EN SALAS DE CIRUGÍA DE LOS SERVICIOS QUE COMPONEN LA UNIDAD MÉDICA Y CLÍNICO QUIRÚRGICA DEL HOSPITAL MILITAR CENTRAL</t>
  </si>
  <si>
    <t>LIFESUMIMED SAS</t>
  </si>
  <si>
    <t>licitaciones@lifesumimed.com</t>
  </si>
  <si>
    <t>008/2023</t>
  </si>
  <si>
    <t>005-2023</t>
  </si>
  <si>
    <t>SUMINISTRO DE INSUMOS PARA PROCEDIMIENTOS DE RADIOLOGÍA INTERVENCIONISTA (CATÉTER DE CENTESIS INCLUYE CATETER DE POLIURETANO, AGUJA SEMIAUTOMATICA, AGUJA DE BIOPSIA CON PISTOLA AUTOMÁTICA DESECHABLE, AGUJA CHIBA) REALIZADOS EN EL SERVICIOS DE IMÁGENES DIAGNOSTICAS DEL HOSPITAL MILITAR CENTRAL</t>
  </si>
  <si>
    <t>CORONEL JUAN OSWALDO BERDUGO MORENO</t>
  </si>
  <si>
    <t>005/2023</t>
  </si>
  <si>
    <t>SUMINISTRO DE INSUMOS PARA PROCEDIMIENTOS DE RADIOLOGÍA INTERVENCIONISTA (SET ACCESO PERCUTANEO VISCERAL, DILATADORES, CATÉTER DE DRENAJE NEFROSTOMIA Y MULTIPROPOSITO, VÁLVULAS HEMOSTATICAS, JERINGAS DE ALTA PRESIÓN DE 1 CC. y BOLSA RECOLECTORA DE NEFROSTOMIA 600 ML) REALIZADOS EN EL SERVICIOS DE IMÁGENES DIAGNOSTICAS DEL HOSPITAL MILITAR CENTRAL</t>
  </si>
  <si>
    <t>006/2023</t>
  </si>
  <si>
    <t>ESCUDERO GIRALDO &amp; ASOCIADOS SAS</t>
  </si>
  <si>
    <t>CONTRATAR LOS SERVICIOS PROFESIONALES DE UN ABOGADO EXTERNO EN MATERIA LABORAL Y ADMINISTRATIVA, CON EL FIN DE BRINDAR APOYO A LA OFICINA ASESORA JURÍDICA, EN ATENCIÓN A LAS NECESIDADES DE LAS DIFERENTES ÁREAS DEL HOSPITAL MILITAR CENTRAL PARA EL AÑO 2023</t>
  </si>
  <si>
    <t>007/2023</t>
  </si>
  <si>
    <t>003/2023</t>
  </si>
  <si>
    <t>CONTRATAR LOS SERVICIOS PROFESIONALES DE UN ABOGADO EXTERNO EN MATERIA DE RESPONSABILIDAD EN FALLAS MÉDICAS, CON EL FIN DE BRINDAR APOYO A LA OFICINA ASESORA JURÍDICA, EN ATENCIÓN A LAS NECESIDADES DE LAS DIFERENTES ÁREAS DEL HOSPITAL MILITAR CENTRAL PARA EL AÑO 2023</t>
  </si>
  <si>
    <t>https://community.secop.gov.co/Public/Tendering/OpportunityDetail/Index?noticeUID=CO1.NTC.3749833&amp;isFromPublicArea=True&amp;isModal=true&amp;asPopupView=true</t>
  </si>
  <si>
    <t>MC-007-2023-HOMIL</t>
  </si>
  <si>
    <t>CD-002-2023-HOMIL</t>
  </si>
  <si>
    <t>https://community.secop.gov.co/Public/Tendering/OpportunityDetail/Index?noticeUID=CO1.NTC.3782763&amp;isFromPublicArea=True&amp;isModal=true&amp;asPopupView=true</t>
  </si>
  <si>
    <t>MC-002-2023-HOMIL</t>
  </si>
  <si>
    <t>https://community.secop.gov.co/Public/Tendering/OpportunityDetail/Index?noticeUID=CO1.NTC.3749547&amp;isFromPublicArea=True&amp;isModal=true&amp;asPopupView=true</t>
  </si>
  <si>
    <t>MC-010-2023-HOMIL</t>
  </si>
  <si>
    <t>https://community.secop.gov.co/Public/Tendering/OpportunityDetail/Index?noticeUID=CO1.NTC.3750314&amp;isFromPublicArea=True&amp;isModal=true&amp;asPopupView=true</t>
  </si>
  <si>
    <t>MC-005-2023-HOMIL</t>
  </si>
  <si>
    <t>https://community.secop.gov.co/Public/Tendering/OpportunityDetail/Index?noticeUID=CO1.NTC.3749651&amp;isFromPublicArea=True&amp;isModal=true&amp;asPopupView=true</t>
  </si>
  <si>
    <t>CD-04-2023</t>
  </si>
  <si>
    <t>https://community.secop.gov.co/Public/Tendering/OpportunityDetail/Index?noticeUID=CO1.NTC.3813603&amp;isFromPublicArea=True&amp;isModal=true&amp;asPopupView=true</t>
  </si>
  <si>
    <t>CD-03-2023</t>
  </si>
  <si>
    <t>https://community.secop.gov.co/Public/Tendering/OpportunityDetail/Index?noticeUID=CO1.NTC.3813602&amp;isFromPublicArea=True&amp;isModal=true&amp;asPopupView=true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</si>
</sst>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_-&quot;$&quot;* #,##0.00_-;\-&quot;$&quot;* #,##0.00_-;_-&quot;$&quot;* &quot;-&quot;??_-;_-@_-"/>
    <numFmt numFmtId="165" formatCode="yyyy\-mm\-dd;@"/>
    <numFmt numFmtId="166" formatCode="&quot;$&quot;#,##0"/>
    <numFmt numFmtId="168" formatCode="_-&quot;$&quot;* #,##0_-;\-&quot;$&quot;* #,##0_-;_-&quot;$&quot;* &quot;-&quot;_-;_-@_-"/>
  </numFmts>
  <fonts count="10">
    <font>
      <sz val="11"/>
      <color theme="1"/>
      <name val="Calibri"/>
      <charset val="134"/>
      <scheme val="minor"/>
    </font>
    <font>
      <b/>
      <sz val="9"/>
      <name val="Arial Narrow"/>
      <family val="2"/>
    </font>
    <font>
      <sz val="9"/>
      <color theme="1"/>
      <name val="Arial Narrow"/>
      <family val="2"/>
    </font>
    <font>
      <b/>
      <sz val="9"/>
      <color theme="1"/>
      <name val="Arial Narrow"/>
      <family val="2"/>
    </font>
    <font>
      <sz val="9"/>
      <color rgb="FF0074E8"/>
      <name val="Arial Narrow"/>
      <family val="2"/>
    </font>
    <font>
      <u/>
      <sz val="9"/>
      <color theme="10"/>
      <name val="Arial Narrow"/>
      <family val="2"/>
    </font>
    <font>
      <b/>
      <sz val="9"/>
      <color rgb="FFFF0000"/>
      <name val="Arial Narrow"/>
      <family val="2"/>
    </font>
    <font>
      <sz val="11"/>
      <color theme="1"/>
      <name val="Calibri"/>
      <family val="2"/>
      <scheme val="minor"/>
    </font>
    <font>
      <u/>
      <sz val="5.5"/>
      <color theme="10"/>
      <name val="Calibri"/>
      <family val="2"/>
    </font>
    <font>
      <sz val="10"/>
      <name val="Arial"/>
      <family val="2"/>
    </font>
  </fonts>
  <fills count="4">
    <fill>
      <patternFill patternType="none"/>
    </fill>
    <fill>
      <patternFill patternType="gray125"/>
    </fill>
    <fill>
      <patternFill patternType="solid">
        <fgColor theme="4" tint="0.59999389629810485"/>
        <bgColor indexed="64"/>
      </patternFill>
    </fill>
    <fill>
      <patternFill patternType="solid">
        <fgColor theme="0"/>
        <bgColor indexed="64"/>
      </patternFill>
    </fill>
  </fills>
  <borders count="7">
    <border>
      <left/>
      <right/>
      <top/>
      <bottom/>
      <diagonal/>
    </border>
    <border>
      <left style="medium">
        <color auto="1"/>
      </left>
      <right style="medium">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medium">
        <color auto="1"/>
      </left>
      <right/>
      <top/>
      <bottom/>
      <diagonal/>
    </border>
    <border>
      <left style="thin">
        <color auto="1"/>
      </left>
      <right/>
      <top/>
      <bottom style="thin">
        <color auto="1"/>
      </bottom>
      <diagonal/>
    </border>
    <border>
      <left/>
      <right style="medium">
        <color auto="1"/>
      </right>
      <top/>
      <bottom/>
      <diagonal/>
    </border>
  </borders>
  <cellStyleXfs count="4">
    <xf numFmtId="0" fontId="0" fillId="0" borderId="0"/>
    <xf numFmtId="164" fontId="7" fillId="0" borderId="0" applyFont="0" applyFill="0" applyBorder="0" applyAlignment="0" applyProtection="0"/>
    <xf numFmtId="0" fontId="8" fillId="0" borderId="0" applyNumberFormat="0" applyFill="0" applyBorder="0" applyAlignment="0" applyProtection="0">
      <alignment vertical="top"/>
      <protection locked="0"/>
    </xf>
    <xf numFmtId="0" fontId="9" fillId="0" borderId="0"/>
  </cellStyleXfs>
  <cellXfs count="30">
    <xf numFmtId="0" fontId="0" fillId="0" borderId="0" xfId="0"/>
    <xf numFmtId="49" fontId="1" fillId="2" borderId="1" xfId="0" applyNumberFormat="1" applyFont="1" applyFill="1" applyBorder="1" applyAlignment="1">
      <alignment horizontal="center" vertical="center" wrapText="1"/>
    </xf>
    <xf numFmtId="0" fontId="2" fillId="0" borderId="0" xfId="0" applyFont="1"/>
    <xf numFmtId="165" fontId="2" fillId="0" borderId="0" xfId="0" applyNumberFormat="1" applyFont="1"/>
    <xf numFmtId="0" fontId="2" fillId="3" borderId="0" xfId="0" applyFont="1" applyFill="1" applyBorder="1"/>
    <xf numFmtId="1" fontId="2" fillId="2" borderId="2" xfId="0" applyNumberFormat="1" applyFont="1" applyFill="1" applyBorder="1" applyAlignment="1">
      <alignment horizontal="center" vertical="center" wrapText="1"/>
    </xf>
    <xf numFmtId="1" fontId="3" fillId="2" borderId="2" xfId="0" applyNumberFormat="1" applyFont="1" applyFill="1" applyBorder="1" applyAlignment="1">
      <alignment horizontal="center" vertical="center" wrapText="1"/>
    </xf>
    <xf numFmtId="0" fontId="3" fillId="0" borderId="2" xfId="0" applyFont="1" applyBorder="1" applyAlignment="1">
      <alignment horizontal="center" vertical="center" wrapText="1"/>
    </xf>
    <xf numFmtId="49" fontId="2" fillId="0" borderId="2" xfId="0" applyNumberFormat="1" applyFont="1" applyBorder="1" applyAlignment="1">
      <alignment horizontal="center" vertical="center" wrapText="1"/>
    </xf>
    <xf numFmtId="0" fontId="2" fillId="0" borderId="3" xfId="0" applyFont="1" applyBorder="1" applyAlignment="1">
      <alignment horizontal="center" vertical="center" wrapText="1"/>
    </xf>
    <xf numFmtId="0" fontId="4" fillId="0" borderId="3" xfId="0" applyFont="1" applyBorder="1" applyAlignment="1">
      <alignment horizontal="center" vertical="center"/>
    </xf>
    <xf numFmtId="0" fontId="5" fillId="0" borderId="3" xfId="2" applyFont="1" applyBorder="1" applyAlignment="1" applyProtection="1">
      <alignment vertical="center" wrapText="1"/>
    </xf>
    <xf numFmtId="49" fontId="2" fillId="3" borderId="2" xfId="0" applyNumberFormat="1" applyFont="1" applyFill="1" applyBorder="1" applyAlignment="1">
      <alignment horizontal="center" vertical="center" wrapText="1"/>
    </xf>
    <xf numFmtId="0" fontId="3" fillId="3" borderId="2" xfId="0" applyNumberFormat="1" applyFont="1" applyFill="1" applyBorder="1" applyAlignment="1">
      <alignment horizontal="center" vertical="center" wrapText="1"/>
    </xf>
    <xf numFmtId="49" fontId="3" fillId="3" borderId="2" xfId="0" applyNumberFormat="1" applyFont="1" applyFill="1" applyBorder="1" applyAlignment="1">
      <alignment horizontal="center" vertical="center" wrapText="1"/>
    </xf>
    <xf numFmtId="49" fontId="2" fillId="3" borderId="2" xfId="0" applyNumberFormat="1" applyFont="1" applyFill="1" applyBorder="1" applyAlignment="1">
      <alignment horizontal="justify" vertical="justify" wrapText="1"/>
    </xf>
    <xf numFmtId="165" fontId="2" fillId="2" borderId="2" xfId="0" applyNumberFormat="1" applyFont="1" applyFill="1" applyBorder="1" applyAlignment="1">
      <alignment horizontal="center" vertical="center" wrapText="1"/>
    </xf>
    <xf numFmtId="166" fontId="2" fillId="3" borderId="2" xfId="0" applyNumberFormat="1" applyFont="1" applyFill="1" applyBorder="1" applyAlignment="1">
      <alignment horizontal="center" vertical="center"/>
    </xf>
    <xf numFmtId="164" fontId="2" fillId="3" borderId="2" xfId="1" applyFont="1" applyFill="1" applyBorder="1" applyAlignment="1">
      <alignment horizontal="center" vertical="center"/>
    </xf>
    <xf numFmtId="168" fontId="2" fillId="3" borderId="2" xfId="1" applyNumberFormat="1" applyFont="1" applyFill="1" applyBorder="1" applyAlignment="1">
      <alignment horizontal="center" vertical="center"/>
    </xf>
    <xf numFmtId="164" fontId="6" fillId="3" borderId="2" xfId="1" applyFont="1" applyFill="1" applyBorder="1" applyAlignment="1">
      <alignment horizontal="center" vertical="center"/>
    </xf>
    <xf numFmtId="14" fontId="2" fillId="0" borderId="2" xfId="0" applyNumberFormat="1" applyFont="1" applyBorder="1" applyAlignment="1">
      <alignment horizontal="center" vertical="center" wrapText="1"/>
    </xf>
    <xf numFmtId="14" fontId="2" fillId="0" borderId="3" xfId="0" applyNumberFormat="1" applyFont="1" applyBorder="1" applyAlignment="1">
      <alignment horizontal="center" vertical="center" wrapText="1"/>
    </xf>
    <xf numFmtId="1" fontId="2" fillId="0" borderId="2" xfId="0" applyNumberFormat="1" applyFont="1" applyBorder="1" applyAlignment="1">
      <alignment horizontal="center" vertical="center" wrapText="1"/>
    </xf>
    <xf numFmtId="49" fontId="1" fillId="2" borderId="4" xfId="0" applyNumberFormat="1" applyFont="1" applyFill="1" applyBorder="1" applyAlignment="1">
      <alignment horizontal="center" vertical="center" wrapText="1"/>
    </xf>
    <xf numFmtId="49" fontId="1" fillId="2" borderId="3" xfId="0" applyNumberFormat="1" applyFont="1" applyFill="1" applyBorder="1" applyAlignment="1">
      <alignment horizontal="center" vertical="center" wrapText="1"/>
    </xf>
    <xf numFmtId="49" fontId="1" fillId="3" borderId="0" xfId="0" applyNumberFormat="1" applyFont="1" applyFill="1" applyBorder="1" applyAlignment="1">
      <alignment horizontal="center" vertical="center" wrapText="1"/>
    </xf>
    <xf numFmtId="14" fontId="5" fillId="0" borderId="5" xfId="2" applyNumberFormat="1" applyFont="1" applyBorder="1" applyAlignment="1" applyProtection="1">
      <alignment horizontal="center" vertical="center" wrapText="1"/>
    </xf>
    <xf numFmtId="49" fontId="2" fillId="3" borderId="3" xfId="0" applyNumberFormat="1" applyFont="1" applyFill="1" applyBorder="1" applyAlignment="1">
      <alignment horizontal="center" vertical="center" wrapText="1"/>
    </xf>
    <xf numFmtId="49" fontId="1" fillId="2" borderId="6" xfId="0" applyNumberFormat="1" applyFont="1" applyFill="1" applyBorder="1" applyAlignment="1">
      <alignment horizontal="center" vertical="center" wrapText="1"/>
    </xf>
  </cellXfs>
  <cellStyles count="4">
    <cellStyle name="Hipervínculo" xfId="2" builtinId="8"/>
    <cellStyle name="Moneda" xfId="1" builtinId="4"/>
    <cellStyle name="Normal" xfId="0" builtinId="0"/>
    <cellStyle name="Normal 18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5512D11A-5CC6-11CF-8D67-00AA00BDCE1D}" ax:persistence="persistStream"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6</xdr:col>
          <xdr:colOff>0</xdr:colOff>
          <xdr:row>2</xdr:row>
          <xdr:rowOff>794</xdr:rowOff>
        </xdr:from>
        <xdr:to>
          <xdr:col>6</xdr:col>
          <xdr:colOff>190500</xdr:colOff>
          <xdr:row>2</xdr:row>
          <xdr:rowOff>219869</xdr:rowOff>
        </xdr:to>
        <xdr:sp macro="" textlink="">
          <xdr:nvSpPr>
            <xdr:cNvPr id="23553" name="Control 1" hidden="1">
              <a:extLst>
                <a:ext uri="{63B3BB69-23CF-44E3-9099-C40C66FF867C}">
                  <a14:compatExt spid="_x0000_s23553"/>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sp>
        <xdr:clientData/>
      </xdr:twoCellAnchor>
    </mc:Choice>
    <mc:Fallback/>
  </mc:AlternateContent>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emf"/><Relationship Id="rId4" Type="http://schemas.openxmlformats.org/officeDocument/2006/relationships/control" Target="../activeX/activeX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7"/>
  <dimension ref="A1:NT8"/>
  <sheetViews>
    <sheetView tabSelected="1" zoomScale="96" zoomScaleNormal="96" workbookViewId="0">
      <pane xSplit="13" ySplit="1" topLeftCell="N2" activePane="bottomRight" state="frozen"/>
      <selection pane="topRight"/>
      <selection pane="bottomLeft"/>
      <selection pane="bottomRight" activeCell="J22" sqref="J22"/>
    </sheetView>
  </sheetViews>
  <sheetFormatPr baseColWidth="10" defaultColWidth="11.42578125" defaultRowHeight="13.5"/>
  <cols>
    <col min="1" max="1" width="5.5703125" style="2" customWidth="1"/>
    <col min="2" max="2" width="5.140625" style="2" customWidth="1"/>
    <col min="3" max="3" width="5.28515625" style="2" customWidth="1"/>
    <col min="4" max="4" width="4.42578125" style="2" customWidth="1"/>
    <col min="5" max="5" width="3.85546875" style="2" customWidth="1"/>
    <col min="6" max="6" width="4.28515625" style="2" customWidth="1"/>
    <col min="7" max="7" width="13.28515625" style="2" customWidth="1"/>
    <col min="8" max="8" width="18.42578125" style="2" customWidth="1"/>
    <col min="9" max="9" width="18.5703125" style="2" customWidth="1"/>
    <col min="10" max="10" width="34.42578125" style="2" customWidth="1"/>
    <col min="11" max="12" width="4.42578125" style="2" customWidth="1"/>
    <col min="13" max="13" width="13.85546875" style="2" customWidth="1"/>
    <col min="14" max="14" width="28.28515625" style="2" customWidth="1"/>
    <col min="15" max="15" width="57.42578125" style="2" customWidth="1"/>
    <col min="16" max="16" width="15.140625" style="2" customWidth="1"/>
    <col min="17" max="17" width="15.7109375" style="3" customWidth="1"/>
    <col min="18" max="18" width="13.5703125" style="3" customWidth="1"/>
    <col min="19" max="19" width="15.28515625" style="3" customWidth="1"/>
    <col min="20" max="20" width="15.28515625" style="2" customWidth="1"/>
    <col min="21" max="21" width="16" style="2" customWidth="1"/>
    <col min="22" max="24" width="14" style="2" customWidth="1"/>
    <col min="25" max="25" width="16.5703125" style="2" customWidth="1"/>
    <col min="26" max="26" width="15.5703125" style="2" customWidth="1"/>
    <col min="27" max="27" width="18" style="2" customWidth="1"/>
    <col min="28" max="28" width="14.85546875" style="2" customWidth="1"/>
    <col min="29" max="29" width="19.28515625" style="2" customWidth="1"/>
    <col min="30" max="30" width="28.85546875" style="2" customWidth="1"/>
    <col min="31" max="31" width="25.42578125" style="2" customWidth="1"/>
    <col min="32" max="32" width="19.42578125" style="2" customWidth="1"/>
    <col min="33" max="33" width="12" style="2" customWidth="1"/>
    <col min="34" max="34" width="24.85546875" style="2" customWidth="1"/>
    <col min="35" max="35" width="18.140625" style="2" customWidth="1"/>
    <col min="36" max="36" width="26.42578125" style="2" customWidth="1"/>
    <col min="37" max="37" width="16.5703125" style="2" customWidth="1"/>
    <col min="38" max="383" width="11.42578125" style="4"/>
    <col min="384" max="16384" width="11.42578125" style="2"/>
  </cols>
  <sheetData>
    <row r="1" spans="1:384" s="1" customFormat="1" ht="120" customHeight="1">
      <c r="A1" s="1" t="s">
        <v>0</v>
      </c>
      <c r="B1" s="1" t="s">
        <v>1</v>
      </c>
      <c r="C1" s="1" t="s">
        <v>2</v>
      </c>
      <c r="D1" s="1" t="s">
        <v>3</v>
      </c>
      <c r="E1" s="1" t="s">
        <v>4</v>
      </c>
      <c r="F1" s="1" t="s">
        <v>5</v>
      </c>
      <c r="G1" s="1" t="s">
        <v>6</v>
      </c>
      <c r="H1" s="1" t="s">
        <v>7</v>
      </c>
      <c r="I1" s="1" t="s">
        <v>36</v>
      </c>
      <c r="J1" s="1" t="s">
        <v>8</v>
      </c>
      <c r="K1" s="1" t="s">
        <v>9</v>
      </c>
      <c r="L1" s="1" t="s">
        <v>10</v>
      </c>
      <c r="M1" s="1" t="s">
        <v>11</v>
      </c>
      <c r="N1" s="1" t="s">
        <v>12</v>
      </c>
      <c r="O1" s="1" t="s">
        <v>13</v>
      </c>
      <c r="P1" s="1" t="s">
        <v>42</v>
      </c>
      <c r="Q1" s="1" t="s">
        <v>43</v>
      </c>
      <c r="R1" s="1" t="s">
        <v>37</v>
      </c>
      <c r="S1" s="1" t="s">
        <v>14</v>
      </c>
      <c r="T1" s="1" t="s">
        <v>52</v>
      </c>
      <c r="U1" s="1" t="s">
        <v>53</v>
      </c>
      <c r="V1" s="1" t="s">
        <v>54</v>
      </c>
      <c r="W1" s="1" t="s">
        <v>55</v>
      </c>
      <c r="X1" s="1" t="s">
        <v>56</v>
      </c>
      <c r="Y1" s="1" t="s">
        <v>57</v>
      </c>
      <c r="Z1" s="1" t="s">
        <v>58</v>
      </c>
      <c r="AA1" s="1" t="s">
        <v>15</v>
      </c>
      <c r="AB1" s="1" t="s">
        <v>16</v>
      </c>
      <c r="AC1" s="1" t="s">
        <v>38</v>
      </c>
      <c r="AD1" s="1" t="s">
        <v>17</v>
      </c>
      <c r="AE1" s="1" t="s">
        <v>18</v>
      </c>
      <c r="AF1" s="1" t="s">
        <v>19</v>
      </c>
      <c r="AG1" s="1" t="s">
        <v>44</v>
      </c>
      <c r="AH1" s="1" t="s">
        <v>20</v>
      </c>
      <c r="AI1" s="1" t="s">
        <v>21</v>
      </c>
      <c r="AJ1" s="24" t="s">
        <v>22</v>
      </c>
      <c r="AK1" s="25" t="s">
        <v>23</v>
      </c>
      <c r="AL1" s="26"/>
      <c r="AM1" s="26"/>
      <c r="AN1" s="26"/>
      <c r="AO1" s="26"/>
      <c r="AP1" s="26"/>
      <c r="AQ1" s="26"/>
      <c r="AR1" s="26"/>
      <c r="AS1" s="26"/>
      <c r="AT1" s="26"/>
      <c r="AU1" s="26"/>
      <c r="AV1" s="26"/>
      <c r="AW1" s="26"/>
      <c r="AX1" s="26"/>
      <c r="AY1" s="26"/>
      <c r="AZ1" s="26"/>
      <c r="BA1" s="26"/>
      <c r="BB1" s="26"/>
      <c r="BC1" s="26"/>
      <c r="BD1" s="26"/>
      <c r="BE1" s="26"/>
      <c r="BF1" s="26"/>
      <c r="BG1" s="26"/>
      <c r="BH1" s="26"/>
      <c r="BI1" s="26"/>
      <c r="BJ1" s="26"/>
      <c r="BK1" s="26"/>
      <c r="BL1" s="26"/>
      <c r="BM1" s="26"/>
      <c r="BN1" s="26"/>
      <c r="BO1" s="26"/>
      <c r="BP1" s="26"/>
      <c r="BQ1" s="26"/>
      <c r="BR1" s="26"/>
      <c r="BS1" s="26"/>
      <c r="BT1" s="26"/>
      <c r="BU1" s="26"/>
      <c r="BV1" s="26"/>
      <c r="BW1" s="26"/>
      <c r="BX1" s="26"/>
      <c r="BY1" s="26"/>
      <c r="BZ1" s="26"/>
      <c r="CA1" s="26"/>
      <c r="CB1" s="26"/>
      <c r="CC1" s="26"/>
      <c r="CD1" s="26"/>
      <c r="CE1" s="26"/>
      <c r="CF1" s="26"/>
      <c r="CG1" s="26"/>
      <c r="CH1" s="26"/>
      <c r="CI1" s="26"/>
      <c r="CJ1" s="26"/>
      <c r="CK1" s="26"/>
      <c r="CL1" s="26"/>
      <c r="CM1" s="26"/>
      <c r="CN1" s="26"/>
      <c r="CO1" s="26"/>
      <c r="CP1" s="26"/>
      <c r="CQ1" s="26"/>
      <c r="CR1" s="26"/>
      <c r="CS1" s="26"/>
      <c r="CT1" s="26"/>
      <c r="CU1" s="26"/>
      <c r="CV1" s="26"/>
      <c r="CW1" s="26"/>
      <c r="CX1" s="26"/>
      <c r="CY1" s="26"/>
      <c r="CZ1" s="26"/>
      <c r="DA1" s="26"/>
      <c r="DB1" s="26"/>
      <c r="DC1" s="26"/>
      <c r="DD1" s="26"/>
      <c r="DE1" s="26"/>
      <c r="DF1" s="26"/>
      <c r="DG1" s="26"/>
      <c r="DH1" s="26"/>
      <c r="DI1" s="26"/>
      <c r="DJ1" s="26"/>
      <c r="DK1" s="26"/>
      <c r="DL1" s="26"/>
      <c r="DM1" s="26"/>
      <c r="DN1" s="26"/>
      <c r="DO1" s="26"/>
      <c r="DP1" s="26"/>
      <c r="DQ1" s="26"/>
      <c r="DR1" s="26"/>
      <c r="DS1" s="26"/>
      <c r="DT1" s="26"/>
      <c r="DU1" s="26"/>
      <c r="DV1" s="26"/>
      <c r="DW1" s="26"/>
      <c r="DX1" s="26"/>
      <c r="DY1" s="26"/>
      <c r="DZ1" s="26"/>
      <c r="EA1" s="26"/>
      <c r="EB1" s="26"/>
      <c r="EC1" s="26"/>
      <c r="ED1" s="26"/>
      <c r="EE1" s="26"/>
      <c r="EF1" s="26"/>
      <c r="EG1" s="26"/>
      <c r="EH1" s="26"/>
      <c r="EI1" s="26"/>
      <c r="EJ1" s="26"/>
      <c r="EK1" s="26"/>
      <c r="EL1" s="26"/>
      <c r="EM1" s="26"/>
      <c r="EN1" s="26"/>
      <c r="EO1" s="26"/>
      <c r="EP1" s="26"/>
      <c r="EQ1" s="26"/>
      <c r="ER1" s="26"/>
      <c r="ES1" s="26"/>
      <c r="ET1" s="26"/>
      <c r="EU1" s="26"/>
      <c r="EV1" s="26"/>
      <c r="EW1" s="26"/>
      <c r="EX1" s="26"/>
      <c r="EY1" s="26"/>
      <c r="EZ1" s="26"/>
      <c r="FA1" s="26"/>
      <c r="FB1" s="26"/>
      <c r="FC1" s="26"/>
      <c r="FD1" s="26"/>
      <c r="FE1" s="26"/>
      <c r="FF1" s="26"/>
      <c r="FG1" s="26"/>
      <c r="FH1" s="26"/>
      <c r="FI1" s="26"/>
      <c r="FJ1" s="26"/>
      <c r="FK1" s="26"/>
      <c r="FL1" s="26"/>
      <c r="FM1" s="26"/>
      <c r="FN1" s="26"/>
      <c r="FO1" s="26"/>
      <c r="FP1" s="26"/>
      <c r="FQ1" s="26"/>
      <c r="FR1" s="26"/>
      <c r="FS1" s="26"/>
      <c r="FT1" s="26"/>
      <c r="FU1" s="26"/>
      <c r="FV1" s="26"/>
      <c r="FW1" s="26"/>
      <c r="FX1" s="26"/>
      <c r="FY1" s="26"/>
      <c r="FZ1" s="26"/>
      <c r="GA1" s="26"/>
      <c r="GB1" s="26"/>
      <c r="GC1" s="26"/>
      <c r="GD1" s="26"/>
      <c r="GE1" s="26"/>
      <c r="GF1" s="26"/>
      <c r="GG1" s="26"/>
      <c r="GH1" s="26"/>
      <c r="GI1" s="26"/>
      <c r="GJ1" s="26"/>
      <c r="GK1" s="26"/>
      <c r="GL1" s="26"/>
      <c r="GM1" s="26"/>
      <c r="GN1" s="26"/>
      <c r="GO1" s="26"/>
      <c r="GP1" s="26"/>
      <c r="GQ1" s="26"/>
      <c r="GR1" s="26"/>
      <c r="GS1" s="26"/>
      <c r="GT1" s="26"/>
      <c r="GU1" s="26"/>
      <c r="GV1" s="26"/>
      <c r="GW1" s="26"/>
      <c r="GX1" s="26"/>
      <c r="GY1" s="26"/>
      <c r="GZ1" s="26"/>
      <c r="HA1" s="26"/>
      <c r="HB1" s="26"/>
      <c r="HC1" s="26"/>
      <c r="HD1" s="26"/>
      <c r="HE1" s="26"/>
      <c r="HF1" s="26"/>
      <c r="HG1" s="26"/>
      <c r="HH1" s="26"/>
      <c r="HI1" s="26"/>
      <c r="HJ1" s="26"/>
      <c r="HK1" s="26"/>
      <c r="HL1" s="26"/>
      <c r="HM1" s="26"/>
      <c r="HN1" s="26"/>
      <c r="HO1" s="26"/>
      <c r="HP1" s="26"/>
      <c r="HQ1" s="26"/>
      <c r="HR1" s="26"/>
      <c r="HS1" s="26"/>
      <c r="HT1" s="26"/>
      <c r="HU1" s="26"/>
      <c r="HV1" s="26"/>
      <c r="HW1" s="26"/>
      <c r="HX1" s="26"/>
      <c r="HY1" s="26"/>
      <c r="HZ1" s="26"/>
      <c r="IA1" s="26"/>
      <c r="IB1" s="26"/>
      <c r="IC1" s="26"/>
      <c r="ID1" s="26"/>
      <c r="IE1" s="26"/>
      <c r="IF1" s="26"/>
      <c r="IG1" s="26"/>
      <c r="IH1" s="26"/>
      <c r="II1" s="26"/>
      <c r="IJ1" s="26"/>
      <c r="IK1" s="26"/>
      <c r="IL1" s="26"/>
      <c r="IM1" s="26"/>
      <c r="IN1" s="26"/>
      <c r="IO1" s="26"/>
      <c r="IP1" s="26"/>
      <c r="IQ1" s="26"/>
      <c r="IR1" s="26"/>
      <c r="IS1" s="26"/>
      <c r="IT1" s="26"/>
      <c r="IU1" s="26"/>
      <c r="IV1" s="26"/>
      <c r="IW1" s="26"/>
      <c r="IX1" s="26"/>
      <c r="IY1" s="26"/>
      <c r="IZ1" s="26"/>
      <c r="JA1" s="26"/>
      <c r="JB1" s="26"/>
      <c r="JC1" s="26"/>
      <c r="JD1" s="26"/>
      <c r="JE1" s="26"/>
      <c r="JF1" s="26"/>
      <c r="JG1" s="26"/>
      <c r="JH1" s="26"/>
      <c r="JI1" s="26"/>
      <c r="JJ1" s="26"/>
      <c r="JK1" s="26"/>
      <c r="JL1" s="26"/>
      <c r="JM1" s="26"/>
      <c r="JN1" s="26"/>
      <c r="JO1" s="26"/>
      <c r="JP1" s="26"/>
      <c r="JQ1" s="26"/>
      <c r="JR1" s="26"/>
      <c r="JS1" s="26"/>
      <c r="JT1" s="26"/>
      <c r="JU1" s="26"/>
      <c r="JV1" s="26"/>
      <c r="JW1" s="26"/>
      <c r="JX1" s="26"/>
      <c r="JY1" s="26"/>
      <c r="JZ1" s="26"/>
      <c r="KA1" s="26"/>
      <c r="KB1" s="26"/>
      <c r="KC1" s="26"/>
      <c r="KD1" s="26"/>
      <c r="KE1" s="26"/>
      <c r="KF1" s="26"/>
      <c r="KG1" s="26"/>
      <c r="KH1" s="26"/>
      <c r="KI1" s="26"/>
      <c r="KJ1" s="26"/>
      <c r="KK1" s="26"/>
      <c r="KL1" s="26"/>
      <c r="KM1" s="26"/>
      <c r="KN1" s="26"/>
      <c r="KO1" s="26"/>
      <c r="KP1" s="26"/>
      <c r="KQ1" s="26"/>
      <c r="KR1" s="26"/>
      <c r="KS1" s="26"/>
      <c r="KT1" s="26"/>
      <c r="KU1" s="26"/>
      <c r="KV1" s="26"/>
      <c r="KW1" s="26"/>
      <c r="KX1" s="26"/>
      <c r="KY1" s="26"/>
      <c r="KZ1" s="26"/>
      <c r="LA1" s="26"/>
      <c r="LB1" s="26"/>
      <c r="LC1" s="26"/>
      <c r="LD1" s="26"/>
      <c r="LE1" s="26"/>
      <c r="LF1" s="26"/>
      <c r="LG1" s="26"/>
      <c r="LH1" s="26"/>
      <c r="LI1" s="26"/>
      <c r="LJ1" s="26"/>
      <c r="LK1" s="26"/>
      <c r="LL1" s="26"/>
      <c r="LM1" s="26"/>
      <c r="LN1" s="26"/>
      <c r="LO1" s="26"/>
      <c r="LP1" s="26"/>
      <c r="LQ1" s="26"/>
      <c r="LR1" s="26"/>
      <c r="LS1" s="26"/>
      <c r="LT1" s="26"/>
      <c r="LU1" s="26"/>
      <c r="LV1" s="26"/>
      <c r="LW1" s="26"/>
      <c r="LX1" s="26"/>
      <c r="LY1" s="26"/>
      <c r="LZ1" s="26"/>
      <c r="MA1" s="26"/>
      <c r="MB1" s="26"/>
      <c r="MC1" s="26"/>
      <c r="MD1" s="26"/>
      <c r="ME1" s="26"/>
      <c r="MF1" s="26"/>
      <c r="MG1" s="26"/>
      <c r="MH1" s="26"/>
      <c r="MI1" s="26"/>
      <c r="MJ1" s="26"/>
      <c r="MK1" s="26"/>
      <c r="ML1" s="26"/>
      <c r="MM1" s="26"/>
      <c r="MN1" s="26"/>
      <c r="MO1" s="26"/>
      <c r="MP1" s="26"/>
      <c r="MQ1" s="26"/>
      <c r="MR1" s="26"/>
      <c r="MS1" s="26"/>
      <c r="MT1" s="26"/>
      <c r="MU1" s="26"/>
      <c r="MV1" s="26"/>
      <c r="MW1" s="26"/>
      <c r="MX1" s="26"/>
      <c r="MY1" s="26"/>
      <c r="MZ1" s="26"/>
      <c r="NA1" s="26"/>
      <c r="NB1" s="26"/>
      <c r="NC1" s="26"/>
      <c r="ND1" s="26"/>
      <c r="NE1" s="26"/>
      <c r="NF1" s="26"/>
      <c r="NG1" s="26"/>
      <c r="NH1" s="26"/>
      <c r="NI1" s="26"/>
      <c r="NJ1" s="26"/>
      <c r="NK1" s="26"/>
      <c r="NL1" s="26"/>
      <c r="NM1" s="26"/>
      <c r="NN1" s="26"/>
      <c r="NO1" s="26"/>
      <c r="NP1" s="26"/>
      <c r="NQ1" s="26"/>
      <c r="NR1" s="26"/>
      <c r="NS1" s="26"/>
      <c r="NT1" s="29"/>
    </row>
    <row r="2" spans="1:384" ht="84.95" customHeight="1">
      <c r="A2" s="5">
        <v>1</v>
      </c>
      <c r="B2" s="5"/>
      <c r="C2" s="6"/>
      <c r="D2" s="7"/>
      <c r="E2" s="7"/>
      <c r="F2" s="7">
        <v>1</v>
      </c>
      <c r="G2" s="8" t="s">
        <v>64</v>
      </c>
      <c r="H2" s="9" t="s">
        <v>28</v>
      </c>
      <c r="I2" s="10" t="s">
        <v>90</v>
      </c>
      <c r="J2" s="11" t="s">
        <v>89</v>
      </c>
      <c r="K2" s="13">
        <v>1</v>
      </c>
      <c r="L2" s="13"/>
      <c r="M2" s="14" t="s">
        <v>65</v>
      </c>
      <c r="N2" s="12" t="s">
        <v>30</v>
      </c>
      <c r="O2" s="15" t="s">
        <v>66</v>
      </c>
      <c r="P2" s="16">
        <v>44946</v>
      </c>
      <c r="Q2" s="16">
        <v>44949</v>
      </c>
      <c r="R2" s="16">
        <v>44985</v>
      </c>
      <c r="S2" s="16">
        <v>44985</v>
      </c>
      <c r="T2" s="17">
        <v>52200000</v>
      </c>
      <c r="U2" s="18">
        <v>0</v>
      </c>
      <c r="V2" s="18">
        <v>0</v>
      </c>
      <c r="W2" s="18">
        <v>0</v>
      </c>
      <c r="X2" s="18">
        <v>0</v>
      </c>
      <c r="Y2" s="19">
        <f t="shared" ref="Y2:Y8" si="0">T2+U2+V2+W2+X2</f>
        <v>52200000</v>
      </c>
      <c r="Z2" s="18">
        <v>0</v>
      </c>
      <c r="AA2" s="19">
        <f t="shared" ref="AA2" si="1">Y2+Z2</f>
        <v>52200000</v>
      </c>
      <c r="AB2" s="20">
        <v>0</v>
      </c>
      <c r="AC2" s="19">
        <f t="shared" ref="AC2" si="2">AA2-AB2</f>
        <v>52200000</v>
      </c>
      <c r="AD2" s="22" t="s">
        <v>31</v>
      </c>
      <c r="AE2" s="21" t="s">
        <v>41</v>
      </c>
      <c r="AF2" s="23">
        <v>830065332</v>
      </c>
      <c r="AG2" s="23">
        <v>0</v>
      </c>
      <c r="AH2" s="23" t="s">
        <v>47</v>
      </c>
      <c r="AI2" s="23">
        <v>7433292</v>
      </c>
      <c r="AJ2" s="27" t="s">
        <v>48</v>
      </c>
      <c r="AK2" s="28" t="s">
        <v>25</v>
      </c>
    </row>
    <row r="3" spans="1:384" ht="84.95" customHeight="1">
      <c r="A3" s="5"/>
      <c r="B3" s="5">
        <v>1</v>
      </c>
      <c r="C3" s="6"/>
      <c r="D3" s="7">
        <v>1</v>
      </c>
      <c r="E3" s="7"/>
      <c r="F3" s="7"/>
      <c r="G3" s="8" t="s">
        <v>67</v>
      </c>
      <c r="H3" s="9" t="s">
        <v>24</v>
      </c>
      <c r="I3" s="10" t="s">
        <v>91</v>
      </c>
      <c r="J3" s="11" t="s">
        <v>92</v>
      </c>
      <c r="K3" s="13">
        <v>1</v>
      </c>
      <c r="L3" s="13"/>
      <c r="M3" s="14" t="s">
        <v>68</v>
      </c>
      <c r="N3" s="12" t="s">
        <v>69</v>
      </c>
      <c r="O3" s="15" t="s">
        <v>70</v>
      </c>
      <c r="P3" s="16">
        <v>44949</v>
      </c>
      <c r="Q3" s="16">
        <v>44952</v>
      </c>
      <c r="R3" s="16">
        <v>45230</v>
      </c>
      <c r="S3" s="16">
        <v>45230</v>
      </c>
      <c r="T3" s="17">
        <v>44613333</v>
      </c>
      <c r="U3" s="18">
        <v>0</v>
      </c>
      <c r="V3" s="18">
        <v>0</v>
      </c>
      <c r="W3" s="18">
        <v>0</v>
      </c>
      <c r="X3" s="18">
        <v>0</v>
      </c>
      <c r="Y3" s="19">
        <f t="shared" si="0"/>
        <v>44613333</v>
      </c>
      <c r="Z3" s="18">
        <v>0</v>
      </c>
      <c r="AA3" s="19">
        <f t="shared" ref="AA3" si="3">Y3+Z3</f>
        <v>44613333</v>
      </c>
      <c r="AB3" s="20">
        <v>0</v>
      </c>
      <c r="AC3" s="19">
        <f t="shared" ref="AC3" si="4">AA3-AB3</f>
        <v>44613333</v>
      </c>
      <c r="AD3" s="22" t="s">
        <v>35</v>
      </c>
      <c r="AE3" s="21" t="s">
        <v>59</v>
      </c>
      <c r="AF3" s="23">
        <v>900349494</v>
      </c>
      <c r="AG3" s="23">
        <v>9</v>
      </c>
      <c r="AH3" s="23" t="s">
        <v>71</v>
      </c>
      <c r="AI3" s="23">
        <v>3183123620</v>
      </c>
      <c r="AJ3" s="27" t="s">
        <v>60</v>
      </c>
      <c r="AK3" s="28" t="s">
        <v>25</v>
      </c>
    </row>
    <row r="4" spans="1:384" ht="84.95" customHeight="1">
      <c r="A4" s="5">
        <v>1</v>
      </c>
      <c r="B4" s="5"/>
      <c r="C4" s="6"/>
      <c r="D4" s="7"/>
      <c r="E4" s="7"/>
      <c r="F4" s="7">
        <v>1</v>
      </c>
      <c r="G4" s="8" t="s">
        <v>72</v>
      </c>
      <c r="H4" s="9" t="s">
        <v>28</v>
      </c>
      <c r="I4" s="10" t="s">
        <v>95</v>
      </c>
      <c r="J4" s="11" t="s">
        <v>96</v>
      </c>
      <c r="K4" s="13">
        <v>1</v>
      </c>
      <c r="L4" s="13"/>
      <c r="M4" s="14" t="s">
        <v>73</v>
      </c>
      <c r="N4" s="12" t="s">
        <v>75</v>
      </c>
      <c r="O4" s="15" t="s">
        <v>74</v>
      </c>
      <c r="P4" s="16">
        <v>44951</v>
      </c>
      <c r="Q4" s="16">
        <v>44956</v>
      </c>
      <c r="R4" s="16">
        <v>44985</v>
      </c>
      <c r="S4" s="16">
        <v>44985</v>
      </c>
      <c r="T4" s="17">
        <v>25000000</v>
      </c>
      <c r="U4" s="18">
        <v>0</v>
      </c>
      <c r="V4" s="18">
        <v>0</v>
      </c>
      <c r="W4" s="18">
        <v>0</v>
      </c>
      <c r="X4" s="18">
        <v>0</v>
      </c>
      <c r="Y4" s="19">
        <f t="shared" si="0"/>
        <v>25000000</v>
      </c>
      <c r="Z4" s="18">
        <v>0</v>
      </c>
      <c r="AA4" s="19">
        <f t="shared" ref="AA4" si="5">Y4+Z4</f>
        <v>25000000</v>
      </c>
      <c r="AB4" s="20">
        <v>0</v>
      </c>
      <c r="AC4" s="19">
        <f t="shared" ref="AC4" si="6">AA4-AB4</f>
        <v>25000000</v>
      </c>
      <c r="AD4" s="22" t="s">
        <v>31</v>
      </c>
      <c r="AE4" s="21" t="s">
        <v>40</v>
      </c>
      <c r="AF4" s="23">
        <v>900240177</v>
      </c>
      <c r="AG4" s="23">
        <v>9</v>
      </c>
      <c r="AH4" s="23" t="s">
        <v>33</v>
      </c>
      <c r="AI4" s="23">
        <v>3568417</v>
      </c>
      <c r="AJ4" s="27" t="s">
        <v>76</v>
      </c>
      <c r="AK4" s="28" t="s">
        <v>29</v>
      </c>
    </row>
    <row r="5" spans="1:384" ht="84.95" customHeight="1">
      <c r="A5" s="5"/>
      <c r="B5" s="5">
        <v>1</v>
      </c>
      <c r="C5" s="6"/>
      <c r="D5" s="7"/>
      <c r="E5" s="7"/>
      <c r="F5" s="7">
        <v>1</v>
      </c>
      <c r="G5" s="8" t="s">
        <v>67</v>
      </c>
      <c r="H5" s="9" t="s">
        <v>28</v>
      </c>
      <c r="I5" s="10" t="s">
        <v>93</v>
      </c>
      <c r="J5" s="11" t="s">
        <v>94</v>
      </c>
      <c r="K5" s="13">
        <v>1</v>
      </c>
      <c r="L5" s="13"/>
      <c r="M5" s="14" t="s">
        <v>81</v>
      </c>
      <c r="N5" s="12" t="s">
        <v>30</v>
      </c>
      <c r="O5" s="15" t="s">
        <v>82</v>
      </c>
      <c r="P5" s="16">
        <v>44953</v>
      </c>
      <c r="Q5" s="16">
        <v>44959</v>
      </c>
      <c r="R5" s="16">
        <v>45107</v>
      </c>
      <c r="S5" s="16">
        <v>45107</v>
      </c>
      <c r="T5" s="17">
        <v>52200000</v>
      </c>
      <c r="U5" s="18">
        <v>0</v>
      </c>
      <c r="V5" s="18">
        <v>0</v>
      </c>
      <c r="W5" s="18">
        <v>0</v>
      </c>
      <c r="X5" s="18">
        <v>0</v>
      </c>
      <c r="Y5" s="19">
        <f t="shared" si="0"/>
        <v>52200000</v>
      </c>
      <c r="Z5" s="18">
        <v>0</v>
      </c>
      <c r="AA5" s="19">
        <f t="shared" ref="AA5" si="7">Y5+Z5</f>
        <v>52200000</v>
      </c>
      <c r="AB5" s="20">
        <v>0</v>
      </c>
      <c r="AC5" s="19">
        <f t="shared" ref="AC5" si="8">AA5-AB5</f>
        <v>52200000</v>
      </c>
      <c r="AD5" s="22" t="s">
        <v>80</v>
      </c>
      <c r="AE5" s="21" t="s">
        <v>41</v>
      </c>
      <c r="AF5" s="23">
        <v>830065332</v>
      </c>
      <c r="AG5" s="23">
        <v>0</v>
      </c>
      <c r="AH5" s="23" t="s">
        <v>47</v>
      </c>
      <c r="AI5" s="23">
        <v>7433292</v>
      </c>
      <c r="AJ5" s="27" t="s">
        <v>48</v>
      </c>
      <c r="AK5" s="28" t="s">
        <v>25</v>
      </c>
    </row>
    <row r="6" spans="1:384" ht="84.95" customHeight="1">
      <c r="A6" s="5"/>
      <c r="B6" s="5"/>
      <c r="C6" s="6">
        <v>1</v>
      </c>
      <c r="D6" s="7">
        <v>1</v>
      </c>
      <c r="E6" s="7"/>
      <c r="F6" s="7"/>
      <c r="G6" s="8" t="s">
        <v>73</v>
      </c>
      <c r="H6" s="9" t="s">
        <v>24</v>
      </c>
      <c r="I6" s="10" t="s">
        <v>99</v>
      </c>
      <c r="J6" s="11" t="s">
        <v>100</v>
      </c>
      <c r="K6" s="13">
        <v>1</v>
      </c>
      <c r="L6" s="13"/>
      <c r="M6" s="14" t="s">
        <v>83</v>
      </c>
      <c r="N6" s="12" t="s">
        <v>84</v>
      </c>
      <c r="O6" s="15" t="s">
        <v>85</v>
      </c>
      <c r="P6" s="16">
        <v>44951</v>
      </c>
      <c r="Q6" s="16">
        <v>44957</v>
      </c>
      <c r="R6" s="16">
        <v>45291</v>
      </c>
      <c r="S6" s="16">
        <v>45291</v>
      </c>
      <c r="T6" s="17">
        <v>142135400</v>
      </c>
      <c r="U6" s="18">
        <v>0</v>
      </c>
      <c r="V6" s="18">
        <v>0</v>
      </c>
      <c r="W6" s="18">
        <v>0</v>
      </c>
      <c r="X6" s="18">
        <v>0</v>
      </c>
      <c r="Y6" s="19">
        <f t="shared" si="0"/>
        <v>142135400</v>
      </c>
      <c r="Z6" s="18">
        <v>0</v>
      </c>
      <c r="AA6" s="19">
        <f t="shared" ref="AA6" si="9">Y6+Z6</f>
        <v>142135400</v>
      </c>
      <c r="AB6" s="20">
        <v>0</v>
      </c>
      <c r="AC6" s="19">
        <f t="shared" ref="AC6" si="10">AA6-AB6</f>
        <v>142135400</v>
      </c>
      <c r="AD6" s="22" t="s">
        <v>45</v>
      </c>
      <c r="AE6" s="21" t="s">
        <v>27</v>
      </c>
      <c r="AF6" s="23">
        <v>900073771</v>
      </c>
      <c r="AG6" s="23">
        <v>8</v>
      </c>
      <c r="AH6" s="23" t="s">
        <v>49</v>
      </c>
      <c r="AI6" s="23">
        <v>3384904</v>
      </c>
      <c r="AJ6" s="27" t="s">
        <v>50</v>
      </c>
      <c r="AK6" s="28" t="s">
        <v>25</v>
      </c>
    </row>
    <row r="7" spans="1:384" ht="84.95" customHeight="1">
      <c r="A7" s="5"/>
      <c r="B7" s="5"/>
      <c r="C7" s="6">
        <v>1</v>
      </c>
      <c r="D7" s="7">
        <v>1</v>
      </c>
      <c r="E7" s="7"/>
      <c r="F7" s="7"/>
      <c r="G7" s="8" t="s">
        <v>87</v>
      </c>
      <c r="H7" s="9" t="s">
        <v>24</v>
      </c>
      <c r="I7" s="10" t="s">
        <v>101</v>
      </c>
      <c r="J7" s="11" t="s">
        <v>102</v>
      </c>
      <c r="K7" s="13">
        <v>1</v>
      </c>
      <c r="L7" s="13"/>
      <c r="M7" s="14" t="s">
        <v>86</v>
      </c>
      <c r="N7" s="12" t="s">
        <v>51</v>
      </c>
      <c r="O7" s="15" t="s">
        <v>88</v>
      </c>
      <c r="P7" s="16">
        <v>44952</v>
      </c>
      <c r="Q7" s="16">
        <v>44957</v>
      </c>
      <c r="R7" s="16">
        <v>45291</v>
      </c>
      <c r="S7" s="16">
        <v>45291</v>
      </c>
      <c r="T7" s="17">
        <v>77165000</v>
      </c>
      <c r="U7" s="18">
        <v>0</v>
      </c>
      <c r="V7" s="18">
        <v>0</v>
      </c>
      <c r="W7" s="18">
        <v>0</v>
      </c>
      <c r="X7" s="18">
        <v>0</v>
      </c>
      <c r="Y7" s="19">
        <f t="shared" si="0"/>
        <v>77165000</v>
      </c>
      <c r="Z7" s="18">
        <v>0</v>
      </c>
      <c r="AA7" s="19">
        <f t="shared" ref="AA7" si="11">Y7+Z7</f>
        <v>77165000</v>
      </c>
      <c r="AB7" s="20">
        <v>0</v>
      </c>
      <c r="AC7" s="19">
        <f t="shared" ref="AC7" si="12">AA7-AB7</f>
        <v>77165000</v>
      </c>
      <c r="AD7" s="22" t="s">
        <v>45</v>
      </c>
      <c r="AE7" s="21" t="s">
        <v>39</v>
      </c>
      <c r="AF7" s="23">
        <v>901039882</v>
      </c>
      <c r="AG7" s="23">
        <v>7</v>
      </c>
      <c r="AH7" s="23" t="s">
        <v>46</v>
      </c>
      <c r="AI7" s="23">
        <v>2885640</v>
      </c>
      <c r="AJ7" s="27" t="s">
        <v>26</v>
      </c>
      <c r="AK7" s="28" t="s">
        <v>25</v>
      </c>
    </row>
    <row r="8" spans="1:384" ht="84.95" customHeight="1">
      <c r="A8" s="5"/>
      <c r="B8" s="5">
        <v>1</v>
      </c>
      <c r="C8" s="6"/>
      <c r="D8" s="7"/>
      <c r="E8" s="7"/>
      <c r="F8" s="7">
        <v>1</v>
      </c>
      <c r="G8" s="8" t="s">
        <v>78</v>
      </c>
      <c r="H8" s="9" t="s">
        <v>28</v>
      </c>
      <c r="I8" s="10" t="s">
        <v>97</v>
      </c>
      <c r="J8" s="11" t="s">
        <v>98</v>
      </c>
      <c r="K8" s="13">
        <v>1</v>
      </c>
      <c r="L8" s="13"/>
      <c r="M8" s="14" t="s">
        <v>77</v>
      </c>
      <c r="N8" s="12" t="s">
        <v>62</v>
      </c>
      <c r="O8" s="15" t="s">
        <v>79</v>
      </c>
      <c r="P8" s="16">
        <v>44953</v>
      </c>
      <c r="Q8" s="16">
        <v>45108</v>
      </c>
      <c r="R8" s="16">
        <v>45290</v>
      </c>
      <c r="S8" s="16">
        <v>45290</v>
      </c>
      <c r="T8" s="17">
        <v>52200000</v>
      </c>
      <c r="U8" s="18">
        <v>0</v>
      </c>
      <c r="V8" s="18">
        <v>0</v>
      </c>
      <c r="W8" s="18">
        <v>0</v>
      </c>
      <c r="X8" s="18">
        <v>0</v>
      </c>
      <c r="Y8" s="19">
        <f t="shared" si="0"/>
        <v>52200000</v>
      </c>
      <c r="Z8" s="18">
        <v>0</v>
      </c>
      <c r="AA8" s="19">
        <f t="shared" ref="AA8" si="13">Y8+Z8</f>
        <v>52200000</v>
      </c>
      <c r="AB8" s="20">
        <v>0</v>
      </c>
      <c r="AC8" s="19">
        <f t="shared" ref="AC8" si="14">AA8-AB8</f>
        <v>52200000</v>
      </c>
      <c r="AD8" s="22" t="s">
        <v>80</v>
      </c>
      <c r="AE8" s="21" t="s">
        <v>34</v>
      </c>
      <c r="AF8" s="23">
        <v>811019499</v>
      </c>
      <c r="AG8" s="23">
        <v>7</v>
      </c>
      <c r="AH8" s="23" t="s">
        <v>63</v>
      </c>
      <c r="AI8" s="23">
        <v>2684904</v>
      </c>
      <c r="AJ8" s="27" t="s">
        <v>61</v>
      </c>
      <c r="AK8" s="28" t="s">
        <v>32</v>
      </c>
    </row>
  </sheetData>
  <autoFilter ref="A1:NT3"/>
  <pageMargins left="0.7" right="0.7" top="0.75" bottom="0.75" header="0.3" footer="0.3"/>
  <pageSetup orientation="portrait" verticalDpi="1200" r:id="rId1"/>
  <drawing r:id="rId2"/>
  <legacyDrawing r:id="rId3"/>
  <controls>
    <mc:AlternateContent xmlns:mc="http://schemas.openxmlformats.org/markup-compatibility/2006">
      <mc:Choice Requires="x14">
        <control shapeId="23553" r:id="rId4" name="Control 1">
          <controlPr defaultSize="0" altText="" r:id="rId5">
            <anchor moveWithCells="1">
              <from>
                <xdr:col>6</xdr:col>
                <xdr:colOff>0</xdr:colOff>
                <xdr:row>2</xdr:row>
                <xdr:rowOff>0</xdr:rowOff>
              </from>
              <to>
                <xdr:col>6</xdr:col>
                <xdr:colOff>190500</xdr:colOff>
                <xdr:row>2</xdr:row>
                <xdr:rowOff>219075</xdr:rowOff>
              </to>
            </anchor>
          </controlPr>
        </control>
      </mc:Choice>
      <mc:Fallback>
        <control shapeId="23553" r:id="rId4" name="Control 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VIGENCIA 2023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Diana Pardo</dc:creator>
  <cp:lastModifiedBy>Diana Pardo</cp:lastModifiedBy>
  <cp:lastPrinted>2019-06-20T18:34:00Z</cp:lastPrinted>
  <dcterms:created xsi:type="dcterms:W3CDTF">2019-01-18T16:11:00Z</dcterms:created>
  <dcterms:modified xsi:type="dcterms:W3CDTF">2023-02-03T18:34:55Z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58D36F353E6C48B19D82C5A05802D681</vt:lpwstr>
  </property>
  <property fmtid="{D5CDD505-2E9C-101B-9397-08002B2CF9AE}" pid="3" name="KSOProductBuildVer">
    <vt:lpwstr>1033-11.2.0.11440</vt:lpwstr>
  </property>
</Properties>
</file>