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1840" windowHeight="9780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H598" i="1" l="1"/>
  <c r="I598" i="1" s="1"/>
  <c r="H594" i="1"/>
  <c r="I594" i="1" s="1"/>
  <c r="H590" i="1"/>
  <c r="I590" i="1" s="1"/>
  <c r="H584" i="1"/>
  <c r="I584" i="1" s="1"/>
  <c r="H578" i="1"/>
  <c r="I578" i="1" s="1"/>
  <c r="H572" i="1"/>
  <c r="I572" i="1" s="1"/>
  <c r="H566" i="1"/>
  <c r="I566" i="1" s="1"/>
  <c r="H560" i="1"/>
  <c r="I560" i="1" s="1"/>
  <c r="H554" i="1"/>
  <c r="I554" i="1" s="1"/>
  <c r="H548" i="1"/>
  <c r="I548" i="1" s="1"/>
  <c r="H542" i="1"/>
  <c r="I542" i="1" s="1"/>
  <c r="H536" i="1"/>
  <c r="I536" i="1" s="1"/>
  <c r="H530" i="1"/>
  <c r="I530" i="1" s="1"/>
  <c r="H521" i="1"/>
  <c r="I521" i="1" s="1"/>
  <c r="H514" i="1"/>
  <c r="I514" i="1" s="1"/>
  <c r="I500" i="1"/>
  <c r="I488" i="1"/>
  <c r="I482" i="1"/>
  <c r="I476" i="1"/>
  <c r="I470" i="1"/>
  <c r="I464" i="1"/>
  <c r="I458" i="1"/>
  <c r="I452" i="1"/>
  <c r="I446" i="1"/>
  <c r="I440" i="1"/>
  <c r="I434" i="1"/>
  <c r="I428" i="1"/>
  <c r="I422" i="1"/>
  <c r="I410" i="1"/>
  <c r="I404" i="1"/>
  <c r="H398" i="1"/>
  <c r="I398" i="1" s="1"/>
  <c r="H392" i="1"/>
  <c r="I392" i="1" s="1"/>
  <c r="H386" i="1"/>
  <c r="I386" i="1" s="1"/>
  <c r="I378" i="1"/>
  <c r="I370" i="1"/>
  <c r="I362" i="1"/>
  <c r="I355" i="1"/>
  <c r="I343" i="1"/>
  <c r="I337" i="1"/>
  <c r="H331" i="1"/>
  <c r="I331" i="1" s="1"/>
  <c r="H325" i="1"/>
  <c r="I325" i="1" s="1"/>
  <c r="H319" i="1"/>
  <c r="I319" i="1" s="1"/>
  <c r="H313" i="1"/>
  <c r="I313" i="1" s="1"/>
  <c r="H307" i="1"/>
  <c r="I307" i="1" s="1"/>
  <c r="H301" i="1"/>
  <c r="I301" i="1" s="1"/>
  <c r="H295" i="1"/>
  <c r="I295" i="1" s="1"/>
  <c r="H289" i="1"/>
  <c r="I289" i="1" s="1"/>
  <c r="H283" i="1"/>
  <c r="I283" i="1" s="1"/>
  <c r="H277" i="1"/>
  <c r="I277" i="1" s="1"/>
  <c r="H269" i="1"/>
  <c r="I269" i="1" s="1"/>
  <c r="H263" i="1"/>
  <c r="I263" i="1" s="1"/>
  <c r="H257" i="1"/>
  <c r="I257" i="1" s="1"/>
  <c r="H251" i="1"/>
  <c r="I251" i="1" s="1"/>
  <c r="H245" i="1"/>
  <c r="I245" i="1" s="1"/>
  <c r="H239" i="1"/>
  <c r="I239" i="1" s="1"/>
  <c r="H233" i="1"/>
  <c r="I233" i="1" s="1"/>
  <c r="H227" i="1"/>
  <c r="I227" i="1" s="1"/>
  <c r="H220" i="1"/>
  <c r="I220" i="1" s="1"/>
  <c r="H213" i="1"/>
  <c r="I213" i="1" s="1"/>
  <c r="H205" i="1"/>
  <c r="I205" i="1" s="1"/>
  <c r="H199" i="1"/>
  <c r="I199" i="1" s="1"/>
  <c r="H193" i="1"/>
  <c r="I193" i="1" s="1"/>
  <c r="H187" i="1"/>
  <c r="I187" i="1" s="1"/>
  <c r="H181" i="1"/>
  <c r="I181" i="1" s="1"/>
  <c r="H174" i="1"/>
  <c r="I174" i="1" s="1"/>
  <c r="I166" i="1"/>
  <c r="I157" i="1"/>
  <c r="I149" i="1"/>
  <c r="I142" i="1"/>
  <c r="O174" i="1" l="1"/>
  <c r="P174" i="1" s="1"/>
  <c r="L594" i="1"/>
  <c r="M594" i="1" s="1"/>
  <c r="L598" i="1"/>
  <c r="M598" i="1" s="1"/>
  <c r="L590" i="1"/>
  <c r="M590" i="1" s="1"/>
  <c r="L584" i="1"/>
  <c r="M584" i="1" s="1"/>
  <c r="L578" i="1"/>
  <c r="M578" i="1" s="1"/>
  <c r="L572" i="1"/>
  <c r="M572" i="1" s="1"/>
  <c r="L566" i="1"/>
  <c r="M566" i="1" s="1"/>
  <c r="L560" i="1"/>
  <c r="M560" i="1" s="1"/>
  <c r="L554" i="1"/>
  <c r="M554" i="1" s="1"/>
  <c r="L548" i="1"/>
  <c r="M548" i="1" s="1"/>
  <c r="L542" i="1"/>
  <c r="M542" i="1" s="1"/>
  <c r="L536" i="1" l="1"/>
  <c r="M536" i="1" s="1"/>
  <c r="L530" i="1"/>
  <c r="M530" i="1" s="1"/>
  <c r="L521" i="1"/>
  <c r="M521" i="1" s="1"/>
  <c r="L514" i="1"/>
  <c r="M514" i="1" s="1"/>
  <c r="M101" i="1" l="1"/>
  <c r="G101" i="1" s="1"/>
  <c r="I101" i="1" s="1"/>
  <c r="M83" i="1"/>
  <c r="G84" i="1" s="1"/>
  <c r="I84" i="1" s="1"/>
  <c r="P21" i="1"/>
  <c r="G21" i="1" s="1"/>
  <c r="I21" i="1" s="1"/>
  <c r="Y6" i="1"/>
  <c r="P343" i="1" l="1"/>
  <c r="P337" i="1"/>
  <c r="O331" i="1"/>
  <c r="P331" i="1" s="1"/>
  <c r="O325" i="1"/>
  <c r="P325" i="1" s="1"/>
  <c r="O319" i="1"/>
  <c r="P319" i="1" s="1"/>
  <c r="O313" i="1"/>
  <c r="P313" i="1" s="1"/>
  <c r="O307" i="1"/>
  <c r="P307" i="1" s="1"/>
  <c r="O301" i="1"/>
  <c r="P301" i="1" s="1"/>
  <c r="O295" i="1"/>
  <c r="P295" i="1" s="1"/>
  <c r="O289" i="1"/>
  <c r="P289" i="1" s="1"/>
  <c r="O283" i="1"/>
  <c r="P283" i="1" s="1"/>
  <c r="O277" i="1"/>
  <c r="P277" i="1" s="1"/>
  <c r="O269" i="1"/>
  <c r="P269" i="1" s="1"/>
  <c r="O263" i="1"/>
  <c r="P263" i="1" s="1"/>
  <c r="O257" i="1"/>
  <c r="P257" i="1" s="1"/>
  <c r="O251" i="1"/>
  <c r="P251" i="1" s="1"/>
  <c r="O245" i="1"/>
  <c r="P245" i="1" s="1"/>
  <c r="O239" i="1"/>
  <c r="P239" i="1" s="1"/>
  <c r="O233" i="1"/>
  <c r="P233" i="1" s="1"/>
  <c r="O227" i="1"/>
  <c r="P227" i="1" s="1"/>
  <c r="O220" i="1"/>
  <c r="P220" i="1" s="1"/>
  <c r="O213" i="1"/>
  <c r="P213" i="1" s="1"/>
  <c r="O205" i="1"/>
  <c r="P205" i="1" s="1"/>
  <c r="O199" i="1"/>
  <c r="P199" i="1" s="1"/>
  <c r="O193" i="1"/>
  <c r="P193" i="1" s="1"/>
  <c r="O187" i="1"/>
  <c r="P187" i="1" s="1"/>
  <c r="O181" i="1"/>
  <c r="P181" i="1" s="1"/>
  <c r="P166" i="1"/>
  <c r="P157" i="1"/>
  <c r="P149" i="1"/>
  <c r="P142" i="1"/>
  <c r="P131" i="1"/>
  <c r="M67" i="1"/>
  <c r="G67" i="1" s="1"/>
  <c r="I67" i="1" s="1"/>
  <c r="M53" i="1"/>
  <c r="G53" i="1" s="1"/>
  <c r="I53" i="1" s="1"/>
  <c r="P38" i="1"/>
  <c r="G38" i="1" s="1"/>
  <c r="I38" i="1" s="1"/>
  <c r="V6" i="1"/>
  <c r="M500" i="1" l="1"/>
  <c r="M488" i="1"/>
  <c r="M482" i="1"/>
  <c r="M476" i="1"/>
  <c r="M470" i="1"/>
  <c r="M464" i="1"/>
  <c r="M458" i="1"/>
  <c r="M452" i="1"/>
  <c r="M446" i="1"/>
  <c r="M440" i="1"/>
  <c r="M434" i="1"/>
  <c r="M428" i="1"/>
  <c r="M422" i="1"/>
  <c r="M410" i="1"/>
  <c r="M404" i="1"/>
  <c r="M398" i="1"/>
  <c r="L398" i="1"/>
  <c r="L392" i="1"/>
  <c r="M392" i="1" s="1"/>
  <c r="L386" i="1"/>
  <c r="M386" i="1" s="1"/>
  <c r="M378" i="1"/>
  <c r="M370" i="1"/>
  <c r="M362" i="1"/>
  <c r="M355" i="1"/>
  <c r="S6" i="1"/>
  <c r="M337" i="1" l="1"/>
  <c r="M343" i="1"/>
  <c r="M131" i="1"/>
  <c r="G131" i="1" s="1"/>
  <c r="P6" i="1"/>
  <c r="M116" i="1"/>
  <c r="G116" i="1" s="1"/>
  <c r="M6" i="1"/>
  <c r="I131" i="1" l="1"/>
  <c r="I133" i="1"/>
  <c r="I119" i="1"/>
  <c r="I116" i="1"/>
  <c r="G6" i="1"/>
  <c r="I6" i="1" s="1"/>
</calcChain>
</file>

<file path=xl/sharedStrings.xml><?xml version="1.0" encoding="utf-8"?>
<sst xmlns="http://schemas.openxmlformats.org/spreadsheetml/2006/main" count="633" uniqueCount="235">
  <si>
    <t>No. ITEM</t>
  </si>
  <si>
    <t>CODIGO INTERNO</t>
  </si>
  <si>
    <t>Código UNSPSC</t>
  </si>
  <si>
    <t>DESCRIPCIÓN DEL “BIEN” O “SERVICIO”</t>
  </si>
  <si>
    <t>CARACTERISTCAS TECNICAS REQUERIDAS</t>
  </si>
  <si>
    <t>1.</t>
  </si>
  <si>
    <t>- CON SUMINISTRO DE TODOS LOS ACCESORIOS PARA DOS AÑOS DE FUNCIONAMIENTO</t>
  </si>
  <si>
    <t>- ADAPTABILIDAD DE SISTEMA FM</t>
  </si>
  <si>
    <t>- MANTENIMIENTO PREVENTIVO DURANTE EL PERIODO DE GARANTÍA.</t>
  </si>
  <si>
    <t>- SUMINISTRO DE INSTRUMENTAL Y EQUIPOS PARA LA CIRUGÍA Y SOPORTE TÉCNICO PARA LA COLOCACIÓN</t>
  </si>
  <si>
    <t>- PROGRAMACIÓN, ENCENDIDO INICIAL CON CONTROLES  HASTA COMPLETAR GARANTÍA.</t>
  </si>
  <si>
    <t>- GARANTÍA PARA COMPONENTES EXTERNOS POR TRES (3) AÑOS</t>
  </si>
  <si>
    <t>- GARANTÍA PARA COMPONENTES INTERNOS POR 10 AÑOS.</t>
  </si>
  <si>
    <t>Y/O</t>
  </si>
  <si>
    <t>IMPLANTE COCLEAR   ULTIMA TECNOLOGÍA BINAURAL</t>
  </si>
  <si>
    <t>AYUDA AUDITIVA IMPLANTABLE DE CONDUCCIÓN ÓSEA CON SISTEMA DE OSEOINTEGRACIÓN</t>
  </si>
  <si>
    <t>- MATERIAL BIOCOMPATIBLE</t>
  </si>
  <si>
    <t>- AYUDA AUDITIVA IMPLANTABLE  DE CONDUCCIÓN  ÓSEA CON SISTEMA DE OSEOINTEGRACIÓN</t>
  </si>
  <si>
    <t>- PROCESADOR AUDITIVO DE UTLIMA TECNOLOGÍA Y  QUE NO SEA INFERIOR A CINCO (5) AÑOS (2012-2016)</t>
  </si>
  <si>
    <t>-CONTROL DE VOLUMEN Y/O GANANCIA</t>
  </si>
  <si>
    <t>- PROGRAMACION, ENCENDIDO INICIAL, CON CONTROLES HASTA COMPLETAR GARANTIA.</t>
  </si>
  <si>
    <t>- GARANTÍA PARA COMPONENTE INTERNO POR 5 AÑOS.</t>
  </si>
  <si>
    <t>- INNOVACIONES TECNOLÓGICAS ÚLTIMOS CINCO AÑOS (2012-2016)</t>
  </si>
  <si>
    <t>IMPLANTE OSTEOINTEGRADO DE ESTIMULACION TRANSCUTANEO</t>
  </si>
  <si>
    <t>- AYUDA AUDITIVA IMPLANTABLE  DE CONDUCCIÓN  ÓSEA CON SISTEMA DE OSEOINTEGRACIÓN CON UN PUNTO DE ANCLAJE MAGNÉTICO PARA EL PROCESADOR EXTERNO</t>
  </si>
  <si>
    <t>PRÓTESIS AUDITIVA DE OIDO MEDIO TOTALMENTE IMPLANTABLE</t>
  </si>
  <si>
    <t>- PRÓTESIS AUDITIVA DE OIDO MEDIO TOTALMENTE IMPLANTABLE</t>
  </si>
  <si>
    <t>- COMPUESTO POR TRES ELEMENTOS IMPLANTADOS:</t>
  </si>
  <si>
    <t>-  EL ESTIMULADOR DE OÍDO MEDIO MET O TRANSDUCTOR VENTANA OVAL O VENTANA REDONDA</t>
  </si>
  <si>
    <t>- LA CÁPSULA ELECTRÓNICA QUE CONTIENE LA BATERÍA RECARGABLE, EL PROCESADOR, LA BOBINA DE CARGA Y EL IMÁN.</t>
  </si>
  <si>
    <t>-   EL TERCER COMPONENTE ES EL MICRÓFONO IMPLANTABLE.</t>
  </si>
  <si>
    <t>-PROGRAMACION ENCENDIDO INICIAL CON CONTROLES HASTA COMPLETAR GARANTIA.</t>
  </si>
  <si>
    <t>-GARANTÍA PARA COMPONENTE INTERNO POR 5 AÑOS.</t>
  </si>
  <si>
    <t>-GARANTIA PARA COMPONENTE EXTERNO 3 AÑOS</t>
  </si>
  <si>
    <t>PRÓTESIS AUDITIVA DE OIDO MEDIO SEMI IMPLANTABLE</t>
  </si>
  <si>
    <t>- PRÓTESIS AUDITIVA DE OIDO MEDIO SEMI IMPLANTABLE  PARA PERDIDA CONDUCTIVA, NEUROSENSORIAL Y/O MIXTA</t>
  </si>
  <si>
    <t>- COMPONENTE INTERNO CON TRANSDUCTOR DE MASA FLOTANTE CON OPCIÓN DE ANCLAJE A UNA DE LAS ESTRUCTURAS DEL OÍDO MEDIO: CADENA OSICULAR, VENTAS REDONDA U OVAL.</t>
  </si>
  <si>
    <t>- CONTROL DE VOLUMEN Y/O GANANCIA</t>
  </si>
  <si>
    <t>- PROGRAMACION ENCENDIDO INICIAL CON CONTROLES HASTA COMPLETAR GARANTIA.</t>
  </si>
  <si>
    <t>- GARANTÍA PARA COMPONENTE INTERNO POR 10 AÑOS.</t>
  </si>
  <si>
    <t>- EXTENSIÓN DE GARANTÍA CUANDO ÉSTA FINALICE.</t>
  </si>
  <si>
    <t>PRÓTESIS AUDITIVA DE TRANSMISIÓN OSEA SUBCUTANEA</t>
  </si>
  <si>
    <t>- PRÓTESIS AUDITIVA DE TRANSMISIÓN OSEA SUBCUTANEA-TRANSCUTANEA</t>
  </si>
  <si>
    <t>- COMPONENTE INTERNO CON TRANSDUCTOR DE MASA FLOTANTE CON OPCIÓN DE COLOCACION EN MASTOIDES, FOSA MEDIA O ÁREA RETROSIGMOIDEA.</t>
  </si>
  <si>
    <t>PRÓTESIS AUDITIVA DE CONDUCCION OSEA MAGNÉTICA</t>
  </si>
  <si>
    <t>- PRÓTESIS AUDITIVA DE  CONDUCCION OSEA MAGNÉTICA</t>
  </si>
  <si>
    <t>- COMPONENTE INTERNO CON ANCLAJE MAGNÉTICO EN DOS (2) PUNTOS DIFERENTES</t>
  </si>
  <si>
    <t>PABELLON AURICULAR</t>
  </si>
  <si>
    <t>-  PRÓTESIS AURICULAR QUE SEA COMPATIBLE CON SISTEMA DE ANCLAJE QUE TENGA EL PACIENTE.</t>
  </si>
  <si>
    <t>- TOMA DE IMPRESIONES PARA REALIZACIÓN DE LA MISMA</t>
  </si>
  <si>
    <t xml:space="preserve">- GARANTÍA POR DOS AÑOS </t>
  </si>
  <si>
    <t>Y/0</t>
  </si>
  <si>
    <t>IMPLANTE COCLERAR ULTIMA TECNOLOGIA COMPONENTE INTERNO</t>
  </si>
  <si>
    <t>COMPONENTE INTERNO DE ÚLTIMA TECNOLOGÍA (2012-2016) Y COMPATIBLE CON PROCESADOR NUCLEUS 6 O EL QUE TENGA EL PACIENTE</t>
  </si>
  <si>
    <t>KIT PROCESADOR PARA IMPLANTE COCLEAR NUCLEUS 6</t>
  </si>
  <si>
    <t>KIT PROCESADOR PARA IMPLANTE COCLEAR NUCLEUS 5 Ó CP810</t>
  </si>
  <si>
    <t>KIT PROCESADOR PARA IMPLANTE COCLEAR FREEDOOM</t>
  </si>
  <si>
    <t>BATERIA PARA IMPLANTE COCLEAR NUCLEUS 5</t>
  </si>
  <si>
    <t>COMPATIBLE CON IMPLANTE NUCLEUS 5 –CP810  PARA BTE Ó EL QUE TENGA EL PACIENTE</t>
  </si>
  <si>
    <t>BATERIA PARA IMPLANTE COCLEAR NUCLEUS 6</t>
  </si>
  <si>
    <t>COMPATIBLE CON IMPLANTE COCLEAR NUCLEUS 6 Ó EL QUE TENGA EL  PACIENTE</t>
  </si>
  <si>
    <t>BATERIA PARA IMPLANTE COCLEAR FREEDOOM</t>
  </si>
  <si>
    <t>COMPATIBLE CON IMPLANTE COCLEAR FREEDOOM O EL QUE TENGA EL PACIENTE</t>
  </si>
  <si>
    <t>CABLE LARGO IMPANTE COCLEAR NUCLEUS 5</t>
  </si>
  <si>
    <t>COMPATIBLE CON IMPLANTE COCLEAR NUCLEUS 5</t>
  </si>
  <si>
    <t>CABLE LARGO IMPLANTE COCLEAR</t>
  </si>
  <si>
    <t>COMPATIBLE CON IMPLANTE COCLEAR BABY WORM</t>
  </si>
  <si>
    <t>CABLE LARGO IMPLANTE COCLEAR NUCLEUS 6</t>
  </si>
  <si>
    <t>COMPATIBLE CON IMPLANTE COCLEAR NUCLEUS 6</t>
  </si>
  <si>
    <t>CABLE PARA ANTENA O BOBINA NUCLEUS 5</t>
  </si>
  <si>
    <t>CABLE PARA ANTENA O BOBINA NUCLEUS 6</t>
  </si>
  <si>
    <t>IMAN PARA IMPLANTE COCLEAR</t>
  </si>
  <si>
    <t>COMPATIBLE CON IMPLANTE COCLEAR QUE TENGA EL PACIENTE</t>
  </si>
  <si>
    <t>IMAN PARA IMPLANTE COCLEAR NUCLEUS 5</t>
  </si>
  <si>
    <t>COMPATIBLE CON IMPLANTE COCLEAR  NUCLEUS 5 Ó CP810</t>
  </si>
  <si>
    <t>IMAN PARA IMPLANTE COCLEAR NUCLEUS 6</t>
  </si>
  <si>
    <t>IMAN PARA IMPLANTE COCLEAR FREEDOOM</t>
  </si>
  <si>
    <t>COMPATIBLE CON IMPLANTE COCLEAR FREEDOOM</t>
  </si>
  <si>
    <t>ANTENA O BOBINA PARA IMPLANTE COCLEAR NUCLEUS 5 Ó CP810</t>
  </si>
  <si>
    <t>COMPATIBLE CON IMPLANTE COCLEAR NUCLEUS 5 Ó CP810</t>
  </si>
  <si>
    <t>ANTENA O BOBINA PARA IMPLANTE COCLEAR FREEDOOM BTE</t>
  </si>
  <si>
    <t>COMPATIBLE CON IMPLANTE  COCLEAR FREEDOOM-BTE</t>
  </si>
  <si>
    <t>ANTENA O BOBINA PARA IMPLANTE COCLEAR NUCLEUS 6</t>
  </si>
  <si>
    <t>1196490272-MEH</t>
  </si>
  <si>
    <t>PROTECTOR PARA MICROFONO RETROAURICULAR PARA PROCESADOR DE IMPLANTE COCLEAR FREEDOOM</t>
  </si>
  <si>
    <t>COMPATIBLE CON IMPLANTE COCLEAR RETROAURICULAR, FREDOOM</t>
  </si>
  <si>
    <t>PROTECTOR PAR AMICROFONO RETROAURICULAR PARA PROCESADOR DE IMPLANTE COCLEAR NUCLEUS 5</t>
  </si>
  <si>
    <t>CONTROLADOR</t>
  </si>
  <si>
    <t>COMPATIBLE CON IMPLANTE COCLEAR FREEDOOM –BTE-</t>
  </si>
  <si>
    <t>CARGADOR DE BATERÍA FREEDOOM</t>
  </si>
  <si>
    <t>COMPATIBLE CON IMPLANTE  COCLEAR FREDOOM  - BTE –</t>
  </si>
  <si>
    <t>CARGADOR DE BATERIA NUCLEUS 5 Ó CP810</t>
  </si>
  <si>
    <t>CARGADOR DE BATERIA NUCLEUS 6</t>
  </si>
  <si>
    <t>COMPATIBLE CON IMPLANTE COCLEAR NUCLEUS 6 O EL QUE TENGA EL PACIENTE</t>
  </si>
  <si>
    <t>CODO PARA PROCESADOR IMPLANTE COCLEAR FREEDOOM</t>
  </si>
  <si>
    <t>COMPATIBLE CON IMPLANTE COCLEAR  BTE-FREEDOM – Ó EL QUE TENGA EL PACIENTE</t>
  </si>
  <si>
    <t>CODO PARA PROCESADOR IMPLANTE COCLEAR NUCLEUS 5</t>
  </si>
  <si>
    <t>COMPATIBLE CON IMPLANTE COCLEAR NUCLEUS 5 O EL QUE TENGA ELPACIENTE</t>
  </si>
  <si>
    <t>CODO PARA PROCESADOR IMPLANTE COCLEAR NUCLEUS 6</t>
  </si>
  <si>
    <t>CONTROL REMOTO INHALAMBRICO PARA IMPLANTE COCLEAR NUCLEUS 5 Ó CP810</t>
  </si>
  <si>
    <t>COMPATIBLE CON IMPLANTE COCLEAR NUCLEUS 5 Ó CP810 Ó EL QUE TENGA EL PACIENTE</t>
  </si>
  <si>
    <t>CONTROL REMOTO INHALAMBRICO PARA IMPLANTE COCLEAR NUCLEUS 6</t>
  </si>
  <si>
    <t>COMPATIBLE CON IMPLANTE COCLEAR NUCLEUS 6 Ó EL QUE TENGA EL PACIENTE</t>
  </si>
  <si>
    <t>KIT PROCESADOR  PARA  AYUDA AUDITIVA  IMPLANTABLE DE CONDUCCION OSEA CON SISTEMA DE  OSEOINTEGRACION</t>
  </si>
  <si>
    <t>COMPATIBLE CON SISTEMA DE OSEOINTEGRACIÓN</t>
  </si>
  <si>
    <t>PEDESTAL PARA AYUDA AUDITIVA IMPLANTABLE DE CONDUCCION OSEA CON SISTEMA DE OSEOINTEGRACIÓN</t>
  </si>
  <si>
    <t>COMPONENTE INTERNO DE ÚLTIMA TECNOLOGÍA (2012-2016) Y COMPATIBLE CON PROCESADOR NAIDA, NEPTUNE O EL QUE TENGA EL PACIENTE</t>
  </si>
  <si>
    <t>KIT PROCESADOR PARA IMPLANTE COCLEAR HARMONY</t>
  </si>
  <si>
    <t>KIT PROCESADOR PARA IMPLANTE COCLEAR NEPTUNE</t>
  </si>
  <si>
    <t>KIT PROCESADOR PARA IMPLANTE COCLEAR NAIDA</t>
  </si>
  <si>
    <t>1196490033-DIT</t>
  </si>
  <si>
    <t>BATERIA  PARA IMPLANTE COCLEAR PLATINUM</t>
  </si>
  <si>
    <t>COMPATIBLE CON IMPLANTE COCLEAR ADVANCED BIONICS  PLATINUM,</t>
  </si>
  <si>
    <t>BATERIA PARA IMPLANTE COCLEAR HARMONY</t>
  </si>
  <si>
    <t>COMPATIBLE CON IMPLANTE COCLEAR ADVANCED BIONICS HARMONY (POWER PLUS)</t>
  </si>
  <si>
    <t>BATERIA PARA IMPLANTE COCLEAR NAIDA</t>
  </si>
  <si>
    <t>COMPATIBLE CON IMPLANTE COCLEAR ADVANCED BIONICS NAIDA</t>
  </si>
  <si>
    <t>1196490046-DIT</t>
  </si>
  <si>
    <t>CABLE LARGO  IMPLANTE COCLEAR PLATINUM</t>
  </si>
  <si>
    <t>COMPATIBLE CON IMPLANTE COCLEAR ADVANCED BIONICS PROCESADOR  DE CUERPO (niños y adultos)  PLATINUM )</t>
  </si>
  <si>
    <t>CABLE LARGO IMPLANTE COCLEAR HARMONY</t>
  </si>
  <si>
    <t>COMPATIBLE CON IMPLANTE COCLEAR ADVANCED BIONICS PROCESADOR  DE CUERPO (niños y adultos)  HARMONY</t>
  </si>
  <si>
    <t>CABLE LARGO IMPLANTE COCLEAR NEPTUNE</t>
  </si>
  <si>
    <t>COMPATIBLE CON IMPLANTE COCLEAR NEPTUNE</t>
  </si>
  <si>
    <t>CABLE LARGO IMPLANTE COCLEAR NAIDA</t>
  </si>
  <si>
    <t>COMPATIBLE CON IMPLANTE COCLEAR NAIDA</t>
  </si>
  <si>
    <t>1196490031-DIT</t>
  </si>
  <si>
    <t>CABLE CORTO PARA IMPLANTE COCLEAR  PLATINUM</t>
  </si>
  <si>
    <t>COMPATIBLE CON IMPLANTE COCLEAR  ADVANCED BIONICS PLATINUM</t>
  </si>
  <si>
    <t>CABLE CORTO PARA IMPLANTE COCLEAR NEPTUNE</t>
  </si>
  <si>
    <t>COMPATIBLE CON IMPLANTE COCLEAR ADVANCED BIONICSNEPTUNE</t>
  </si>
  <si>
    <t>CABLE CORTO PARA IMPLANTE COCLEAR HARMONY</t>
  </si>
  <si>
    <t>COMPATIBLE CON IMPLANTE COCLEAR  ADVANCE BIONICS HARMONY</t>
  </si>
  <si>
    <t>CABLE CORTO PARA IMPLANTE COCLEAR  NAIDA</t>
  </si>
  <si>
    <t>COMPATIBLE CON IMPLANTE COCLEAR  ADVANCE BIONICS NAIDA</t>
  </si>
  <si>
    <t>1196490394-DIT</t>
  </si>
  <si>
    <t>ANTENA  PARA IMPLANTE COCLEAR  PLATINUM</t>
  </si>
  <si>
    <t>COMPATIBLE CON IMPLANTE COCLEAR ADVANCED BIONICS PLATINUM,</t>
  </si>
  <si>
    <t>ANTENA PARA IMPLANTE COCLEAR HARMONY</t>
  </si>
  <si>
    <t>COMPATIBLE CON IMPLANTE COCLEAR  ADVANCED BIONICS HARMONY</t>
  </si>
  <si>
    <t>ANTENA PARA IMPLANTE COCLEAR NEPTUNE</t>
  </si>
  <si>
    <t>ANTENA PARA IMPLANTE COCLEAR NAIDA</t>
  </si>
  <si>
    <t>CUBIERTA PARA ANTENA PROCESADOR IMPLANTE COCLEAR</t>
  </si>
  <si>
    <t>COMPATIBLE CON IMPLANTE COCLEAR QUE TENGA EL PACIENTE. PLATINUM, HARMONY, NEPTUNE</t>
  </si>
  <si>
    <t>1196490095-DIT</t>
  </si>
  <si>
    <t>CARGADOR DE BATERÍA PLATINUM</t>
  </si>
  <si>
    <t>RECARGABLE COMPATIBLE CON IMPLANTE  COCLEAR   ADVANCED BIONICS PLATINUM</t>
  </si>
  <si>
    <t>CARGADOR DE BATERIA HARMONY</t>
  </si>
  <si>
    <t>RECARGABLE COMPATIBLE CON IMPLANTE COCLEAR ADVANCED BIONICS HARMONY</t>
  </si>
  <si>
    <t>CARGADOR DE BATERIA NEPTUNE</t>
  </si>
  <si>
    <t>RECARGABLE COMPLATIBLE CON IMPLANTE COCLEAR  ADVANCED BIONICS NEPTUNE</t>
  </si>
  <si>
    <t>CARGADOR DE BATERIAL NAIDA</t>
  </si>
  <si>
    <t>RECARGABLE COMPATIBLE CON IMPLANTE COCLEAR  ADVANCED BIONICS NAIDA</t>
  </si>
  <si>
    <t>COMPONENTE INTERNO DE ÚLTIMA TECNOLOGÍA (2012-2016) Y COMPATIBLE CON PROCESADOR SONNET, RONDO, OPUS 2 O EL QUE TENGA.</t>
  </si>
  <si>
    <t>1196490412-TEB</t>
  </si>
  <si>
    <t>KIT PROCESADOR PARA IMPLANTE COCLEAR</t>
  </si>
  <si>
    <t>CABLE DE BOBINA COMT ENTRE 9.5 – 12 CM</t>
  </si>
  <si>
    <t>COMPATIBLE CON IMPLANTE  COCLEAR MED-EL</t>
  </si>
  <si>
    <t>CABLE DE BOBINA D.COIL DE 28 CM</t>
  </si>
  <si>
    <t>CABLE DE PORTA BATERIA REMOTO DE 1 MT</t>
  </si>
  <si>
    <t>PILAS RECARGABLES “AA” PARA IMPLANTE COCLEAR MED-EL</t>
  </si>
  <si>
    <t>COMPATIBLE CON IMPLANTE  COCLEAR MED-EL  (NiMH 1.2 V min 2000 nAh AA</t>
  </si>
  <si>
    <t>1196490794-TEB</t>
  </si>
  <si>
    <t>CODO Ó GANCHO M PARA IMPLANTE COCLEAR</t>
  </si>
  <si>
    <t>KIT PARA BATERIA DA CAPO (PORTABATERIA, CARGADOR, TRES(3) BATERIAS RECARGABLES)</t>
  </si>
  <si>
    <t>PORTABATERÍA DA CAPO</t>
  </si>
  <si>
    <t>1196490033-TEB</t>
  </si>
  <si>
    <t>BATERIA  PARA IMPLANTE COCLEAR DA CAPO</t>
  </si>
  <si>
    <t>1196490095-TEB</t>
  </si>
  <si>
    <t>CARGADOR DE BATERÍA PARA IMPLANTE COCLEAR  DA CAPO</t>
  </si>
  <si>
    <t>CABLE DE BOBINA D.COIL DE 7.5 CM</t>
  </si>
  <si>
    <t>PORTA BATERIA REMOTO</t>
  </si>
  <si>
    <t>MINI PORTA BATERIA REMOTO</t>
  </si>
  <si>
    <t>PRECIO DE REFERENCIA</t>
  </si>
  <si>
    <t>COTIZACION 1  MEDINISTROS</t>
  </si>
  <si>
    <t>VALOR UNITARIO</t>
  </si>
  <si>
    <t xml:space="preserve">IVA </t>
  </si>
  <si>
    <t>VALOR TOTAL</t>
  </si>
  <si>
    <t>COTIZACION 2   OTOMEDICAL</t>
  </si>
  <si>
    <t>COTIZACION 1  OTOMEDICAL</t>
  </si>
  <si>
    <t>IMPLANTE COCLEAR ULTIMA GENERACION</t>
  </si>
  <si>
    <t>GRUPO 2 $ 240.000.000</t>
  </si>
  <si>
    <t xml:space="preserve">GRUPO 3 $ 50.000.000  </t>
  </si>
  <si>
    <t>GRUPO 5 $70.000.000</t>
  </si>
  <si>
    <t>GRUPO 7 $250.000.000</t>
  </si>
  <si>
    <t>GRUPO 9 $30.000.000</t>
  </si>
  <si>
    <t>GRUPO  10 $220.000.000</t>
  </si>
  <si>
    <t>GRUPO 11 $350.000.000</t>
  </si>
  <si>
    <t>PRECIO HISTORICO</t>
  </si>
  <si>
    <t>COTIZACION 3    DISORTHO</t>
  </si>
  <si>
    <t>COTIZACION 1  DISHORTO</t>
  </si>
  <si>
    <t>COTIZACION 1   DISHORTO</t>
  </si>
  <si>
    <t>COTIZACION 4  MEDIHUMANA</t>
  </si>
  <si>
    <t>COTIZACION 2  MEDIHUMANA</t>
  </si>
  <si>
    <t>COTIZACION 1 MEDIHUMANA</t>
  </si>
  <si>
    <t>COTIZACION 2 MEDIHUMANA</t>
  </si>
  <si>
    <t>COTIZACION 2   MEDIHUMANA</t>
  </si>
  <si>
    <t>COTIZACION 5  AUDIOCOM</t>
  </si>
  <si>
    <t>COTIZACION 2 AUDIOCOM</t>
  </si>
  <si>
    <t xml:space="preserve">COTIZACION 2 </t>
  </si>
  <si>
    <t xml:space="preserve">COTIZACION 3  </t>
  </si>
  <si>
    <t>COTIZACION 1 AUDIOCOM</t>
  </si>
  <si>
    <t>CARACTERISTICAS TECNICAS REQUERIDAS</t>
  </si>
  <si>
    <t>- IMPLANTE COCLEAR DE ULTIMA TECNOLOGÍA CON  COMPONENTE INTERNO QUE NO SEA INFERIOR A 5 AÑOS (2012-2016)</t>
  </si>
  <si>
    <t>- KIT PARA PACIENTE CON PROCESADOR PARA ADULTO Y NIÑO  Y SUS ACCESORIOS DE ULTIMA TECNOLOGÍA Y QUE NO SEA INFERIOR A 5 AÑOS (2012-2016)</t>
  </si>
  <si>
    <t>- INNOVACIONES TECNOLÓGICAS EN LOS ÚLTIMOS 5 AÑOS (2012-2016)</t>
  </si>
  <si>
    <t>- IMPLANTE COCLEAR ÚLTIMA TECNOLOGÍA, BINAURAL CON UN SOLO PROCESADOR. CON COMPONENTE INTERNO CON TECNOLOGÍA QUE NO SEA INFERIOR A 5 AÑOS (2012-2016)</t>
  </si>
  <si>
    <t>- AUDICIÓN BINAURAL, CON UNICA CIRUGÍA, ÚNICO PROCESADOR QUE CONTROLE LAS DOS SERIES DE ELECTRODOS Y UN MICROFONO CONTRALATERAL.</t>
  </si>
  <si>
    <t>- KIT PARA PACIENTE CON PROCESADOR DE CUERPO Y/O RETROAURICULAR Y SUS ACCESORIOS DE ULTIMA TECNOLOGÍA Y QUE NO SEA INFERIOR A 5 AÑOS (2012-2016)</t>
  </si>
  <si>
    <t>-  PROCESADOR AUDITIVO CON TECNOLOGÍA      DESARROLLADA EN LOS ÚLTIMOS CINCO (5) AÑOS (2012-2016)</t>
  </si>
  <si>
    <t>-INNOVACIONES TECNOLÓGICAS ÚLTIMOS CINCO AÑOS (2012-2016)</t>
  </si>
  <si>
    <t xml:space="preserve">- PROCESADOR AUDITIVO CON TECNOLOGÍA DESARROLLADA EN LOS ÚLTIMOS CINCO (5) AÑOS (2012-2016) </t>
  </si>
  <si>
    <t>- PROCESADOR AUDITIVO CON TECNOLOGÍA DESARROLLADA EN LOS ÚLTIMOS CINCO (5) AÑOS (2012-2016)</t>
  </si>
  <si>
    <t>- INNOVACIONES TECNOLÓGICAS ÚLTIMOS CINCO AÑOS (2012-2016).</t>
  </si>
  <si>
    <t>- PROCESADOR AUDITIVO CON TECNOLOGÍA DESARROLLADA EN LOS ÚLTIMOS CINCO (5) AÑOS (2012-2016), QUE UTILICE DOS PUNTOS DE ANCLAJE AL COMPONENTE INTERNO PARA HACER LA TRANSMISIÓN DE LA INFORMACIÓN ACÚSTICA</t>
  </si>
  <si>
    <t>ULTIMA TECNOLOGÍA COMPATIBLE CON IMPLANTE COCLEAR NUCLEUS 6 Ó EL QUE TENGA EL PACIENTE; Y  CON SUMINISTRO DE TODOS LOS ACCESORIOS PARA DOS AÑOS DE FUNCIONAMIENTO</t>
  </si>
  <si>
    <t>ULTIMA TECNOLOGÍA COMPATIBLE CON IMPLANTE COCLEAR NUCLEUS 5  Ó EL QUE TENGA EL PACIENTE; Y  CON SUMINISTRO DE TODOS LOS ACCESORIOS PARA DOS AÑOS DE FUNCIONAMIENTO</t>
  </si>
  <si>
    <t>ULTIMA TECNOLOGÍA COMPATIBLE CON IMPLANTE COCLEAR FREEDOOM Ó EL QUE TENGA EL PACIENTE; Y  CON SUMINISTRO DE TODOS LOS ACCESORIOS PARA DOS AÑOS DE FUNCIONAMIENTO</t>
  </si>
  <si>
    <t>KIT PROCESADOR PARA IMPLANTE COCLEAR ADVANCE BIONICS HARMONY  ULTIMA TECNOLOGÍA COMPATIBLE CON COMPONENTE INTERNO QUE TENGA EL PACIENTE; Y  CON SUMINISTRO DE TODOS LOS ACCESORIOS PARA DOS AÑOS DE FUNCIONAMIENTO</t>
  </si>
  <si>
    <t>KIT PROCESADOR PARA IMPLANTE COCLEAR ADVANCE BIONICS NEPTUNE  ULTIMA TECNOLOGÍA COMPATIBLE CON COMPONENTE INTERNO QUE TENGA EL PACIENTE; Y  CON SUMINISTRO DE TODOS LOS ACCESORIOS PARA DOS AÑOS DE FUNCIONAMIENTO</t>
  </si>
  <si>
    <t>COMPATIBLE CON IMPLANTE COCLEAR ADVANCED BIONISC NAIDA  COMPATIBLE CON COMPONENTE INTERNO QUE TENGA EL PACIENTE; Y  CON SUMINISTRO DE TODOS LOS ACCESORIOS PARA DOS AÑOS DE FUNCIONAMIENTO</t>
  </si>
  <si>
    <t>ULTIMA TECNOLOGÍA COMPATIBLE CON IMPLANTE COCLEAR MED-EL; Y  CON SUMINISTRO DE TODOS LOS ACCESORIOS PARA DOS AÑOS DE FUNCIONAMIENTO</t>
  </si>
  <si>
    <t>GRUPO 1 $500.000.000</t>
  </si>
  <si>
    <t>GRUPO 6 $ 100.000.000</t>
  </si>
  <si>
    <t>GRUPO 12 $40.000.000</t>
  </si>
  <si>
    <t xml:space="preserve">PRECIO DE REFERENCIA </t>
  </si>
  <si>
    <t>PRECIO DE REFERENCIA VALOR UNITARIO</t>
  </si>
  <si>
    <t>PRECIO DE REFERENCIA  VALOR TOTAL INCLUIDO IVA (SI APLICA)</t>
  </si>
  <si>
    <t xml:space="preserve">PRECIO DE REFERENCIA VALOR TOTAL INCLUIDO IVA (SI APLICA) </t>
  </si>
  <si>
    <t>ANEXO 1  PRECIOS DE REFERENCIA</t>
  </si>
  <si>
    <t xml:space="preserve">42295508
Y/O
42143513
Y/O
42211705
</t>
  </si>
  <si>
    <t>KIT DE CARGA (BASE DEL CARGADOR, CARGADOR DE CUERPO Y CABLE DE ALIMENTACIÓN) PARA IMPLANTE DE OIDO MEDIO TOTALMENTE IMPLANTABLE IZQUIERDO NÚMERO UNO (1)</t>
  </si>
  <si>
    <t>COMPATIBLE CON SISTEMA CARINA</t>
  </si>
  <si>
    <t>GRUPO 4 $ 170.000.000</t>
  </si>
  <si>
    <t>GRUPO 8 $400.000.000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</si>
</sst>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\ #,##0.00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i/>
      <sz val="14"/>
      <name val="Arial"/>
      <family val="2"/>
    </font>
    <font>
      <sz val="8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2" fillId="0" borderId="8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 wrapText="1"/>
    </xf>
    <xf numFmtId="164" fontId="3" fillId="0" borderId="35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164" fontId="3" fillId="0" borderId="34" xfId="0" applyNumberFormat="1" applyFont="1" applyFill="1" applyBorder="1" applyAlignment="1">
      <alignment horizontal="center" vertical="center"/>
    </xf>
    <xf numFmtId="164" fontId="3" fillId="0" borderId="22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2" fillId="0" borderId="8" xfId="0" applyFont="1" applyFill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64" fontId="0" fillId="0" borderId="10" xfId="0" applyNumberFormat="1" applyBorder="1" applyAlignment="1"/>
    <xf numFmtId="164" fontId="0" fillId="0" borderId="11" xfId="0" applyNumberFormat="1" applyBorder="1" applyAlignment="1"/>
    <xf numFmtId="164" fontId="0" fillId="0" borderId="12" xfId="0" applyNumberFormat="1" applyBorder="1" applyAlignment="1"/>
    <xf numFmtId="164" fontId="0" fillId="0" borderId="12" xfId="0" applyNumberForma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164" fontId="3" fillId="0" borderId="13" xfId="0" applyNumberFormat="1" applyFont="1" applyBorder="1" applyAlignment="1">
      <alignment horizontal="center" vertical="center"/>
    </xf>
    <xf numFmtId="164" fontId="3" fillId="0" borderId="33" xfId="0" applyNumberFormat="1" applyFont="1" applyBorder="1" applyAlignment="1">
      <alignment horizontal="center" vertical="center"/>
    </xf>
    <xf numFmtId="164" fontId="3" fillId="0" borderId="36" xfId="0" applyNumberFormat="1" applyFont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 wrapText="1"/>
    </xf>
    <xf numFmtId="164" fontId="3" fillId="0" borderId="7" xfId="0" applyNumberFormat="1" applyFont="1" applyFill="1" applyBorder="1" applyAlignment="1">
      <alignment horizontal="center" vertical="center"/>
    </xf>
    <xf numFmtId="164" fontId="3" fillId="0" borderId="4" xfId="0" applyNumberFormat="1" applyFont="1" applyFill="1" applyBorder="1" applyAlignment="1">
      <alignment horizontal="center" vertical="center"/>
    </xf>
    <xf numFmtId="164" fontId="3" fillId="0" borderId="3" xfId="0" applyNumberFormat="1" applyFont="1" applyFill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64" fontId="1" fillId="0" borderId="8" xfId="0" applyNumberFormat="1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0" fontId="0" fillId="0" borderId="10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64" fontId="0" fillId="0" borderId="8" xfId="0" applyNumberForma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64" fontId="0" fillId="0" borderId="11" xfId="0" applyNumberForma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164" fontId="3" fillId="0" borderId="33" xfId="0" applyNumberFormat="1" applyFont="1" applyFill="1" applyBorder="1" applyAlignment="1">
      <alignment horizontal="center" vertical="center"/>
    </xf>
    <xf numFmtId="164" fontId="3" fillId="0" borderId="21" xfId="0" applyNumberFormat="1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0" borderId="10" xfId="0" applyNumberFormat="1" applyFill="1" applyBorder="1" applyAlignment="1">
      <alignment horizontal="center" vertical="center"/>
    </xf>
    <xf numFmtId="164" fontId="0" fillId="0" borderId="12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164" fontId="3" fillId="0" borderId="31" xfId="0" applyNumberFormat="1" applyFont="1" applyBorder="1" applyAlignment="1">
      <alignment horizontal="center" vertical="center"/>
    </xf>
    <xf numFmtId="164" fontId="3" fillId="0" borderId="29" xfId="0" applyNumberFormat="1" applyFont="1" applyBorder="1" applyAlignment="1">
      <alignment horizontal="center" vertical="center"/>
    </xf>
    <xf numFmtId="164" fontId="3" fillId="0" borderId="28" xfId="0" applyNumberFormat="1" applyFont="1" applyBorder="1" applyAlignment="1">
      <alignment horizontal="center" vertical="center"/>
    </xf>
    <xf numFmtId="164" fontId="3" fillId="0" borderId="31" xfId="0" applyNumberFormat="1" applyFont="1" applyFill="1" applyBorder="1" applyAlignment="1">
      <alignment horizontal="center" vertical="center"/>
    </xf>
    <xf numFmtId="164" fontId="3" fillId="0" borderId="29" xfId="0" applyNumberFormat="1" applyFont="1" applyFill="1" applyBorder="1" applyAlignment="1">
      <alignment horizontal="center" vertical="center"/>
    </xf>
    <xf numFmtId="164" fontId="3" fillId="0" borderId="28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164" fontId="3" fillId="0" borderId="13" xfId="0" applyNumberFormat="1" applyFont="1" applyBorder="1" applyAlignment="1">
      <alignment horizontal="center" vertical="center" wrapText="1"/>
    </xf>
    <xf numFmtId="164" fontId="3" fillId="0" borderId="33" xfId="0" applyNumberFormat="1" applyFont="1" applyBorder="1" applyAlignment="1">
      <alignment horizontal="center" vertical="center" wrapText="1"/>
    </xf>
    <xf numFmtId="164" fontId="3" fillId="0" borderId="21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164" fontId="3" fillId="0" borderId="13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64" fontId="3" fillId="0" borderId="25" xfId="0" applyNumberFormat="1" applyFont="1" applyFill="1" applyBorder="1" applyAlignment="1">
      <alignment horizontal="center" vertical="center"/>
    </xf>
    <xf numFmtId="164" fontId="3" fillId="0" borderId="26" xfId="0" applyNumberFormat="1" applyFont="1" applyFill="1" applyBorder="1" applyAlignment="1">
      <alignment horizontal="center" vertical="center"/>
    </xf>
    <xf numFmtId="164" fontId="3" fillId="0" borderId="27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604"/>
  <sheetViews>
    <sheetView tabSelected="1" zoomScale="90" zoomScaleNormal="90" workbookViewId="0">
      <selection activeCell="AA8" sqref="AA8"/>
    </sheetView>
  </sheetViews>
  <sheetFormatPr baseColWidth="10" defaultRowHeight="15" x14ac:dyDescent="0.25"/>
  <cols>
    <col min="1" max="1" width="8.28515625" style="10" customWidth="1"/>
    <col min="2" max="3" width="11.42578125" style="10"/>
    <col min="4" max="4" width="15" style="10" customWidth="1"/>
    <col min="5" max="5" width="44.85546875" style="10" customWidth="1"/>
    <col min="6" max="6" width="15.7109375" style="10" hidden="1" customWidth="1"/>
    <col min="7" max="7" width="20" style="39" customWidth="1"/>
    <col min="8" max="8" width="17.7109375" style="39" customWidth="1"/>
    <col min="9" max="9" width="24.5703125" style="39" customWidth="1"/>
    <col min="10" max="10" width="32.5703125" style="39" hidden="1" customWidth="1"/>
    <col min="11" max="11" width="15.42578125" hidden="1" customWidth="1"/>
    <col min="12" max="12" width="15.85546875" hidden="1" customWidth="1"/>
    <col min="13" max="13" width="16.85546875" hidden="1" customWidth="1"/>
    <col min="14" max="14" width="18" hidden="1" customWidth="1"/>
    <col min="15" max="15" width="14.140625" hidden="1" customWidth="1"/>
    <col min="16" max="16" width="18.28515625" hidden="1" customWidth="1"/>
    <col min="17" max="17" width="15.140625" hidden="1" customWidth="1"/>
    <col min="18" max="18" width="11.42578125" hidden="1" customWidth="1"/>
    <col min="19" max="19" width="17" hidden="1" customWidth="1"/>
    <col min="20" max="20" width="15.140625" hidden="1" customWidth="1"/>
    <col min="21" max="21" width="11.42578125" hidden="1" customWidth="1"/>
    <col min="22" max="22" width="17" hidden="1" customWidth="1"/>
    <col min="23" max="23" width="15.28515625" hidden="1" customWidth="1"/>
    <col min="24" max="24" width="11.42578125" hidden="1" customWidth="1"/>
    <col min="25" max="25" width="15.28515625" hidden="1" customWidth="1"/>
  </cols>
  <sheetData>
    <row r="2" spans="1:25" ht="18.75" x14ac:dyDescent="0.3">
      <c r="E2" s="60" t="s">
        <v>229</v>
      </c>
    </row>
    <row r="3" spans="1:25" ht="15.75" thickBot="1" x14ac:dyDescent="0.3">
      <c r="F3" s="11"/>
    </row>
    <row r="4" spans="1:25" ht="15.75" customHeight="1" thickBot="1" x14ac:dyDescent="0.3">
      <c r="A4" s="89" t="s">
        <v>222</v>
      </c>
      <c r="B4" s="90"/>
      <c r="C4" s="90"/>
      <c r="D4" s="90"/>
      <c r="E4" s="90"/>
      <c r="F4" s="90"/>
      <c r="G4" s="90"/>
      <c r="H4" s="58"/>
      <c r="I4" s="59"/>
      <c r="J4" s="42"/>
      <c r="K4" s="79" t="s">
        <v>174</v>
      </c>
      <c r="L4" s="66"/>
      <c r="M4" s="66"/>
      <c r="N4" s="66" t="s">
        <v>178</v>
      </c>
      <c r="O4" s="66"/>
      <c r="P4" s="66"/>
      <c r="Q4" s="66" t="s">
        <v>189</v>
      </c>
      <c r="R4" s="66"/>
      <c r="S4" s="66"/>
      <c r="T4" s="66" t="s">
        <v>192</v>
      </c>
      <c r="U4" s="66"/>
      <c r="V4" s="66"/>
      <c r="W4" s="66" t="s">
        <v>197</v>
      </c>
      <c r="X4" s="66"/>
      <c r="Y4" s="66"/>
    </row>
    <row r="5" spans="1:25" ht="34.5" thickBot="1" x14ac:dyDescent="0.3">
      <c r="A5" s="34" t="s">
        <v>0</v>
      </c>
      <c r="B5" s="34" t="s">
        <v>1</v>
      </c>
      <c r="C5" s="34" t="s">
        <v>2</v>
      </c>
      <c r="D5" s="34" t="s">
        <v>3</v>
      </c>
      <c r="E5" s="34" t="s">
        <v>202</v>
      </c>
      <c r="F5" s="34" t="s">
        <v>188</v>
      </c>
      <c r="G5" s="40" t="s">
        <v>225</v>
      </c>
      <c r="H5" s="57" t="s">
        <v>176</v>
      </c>
      <c r="I5" s="57" t="s">
        <v>227</v>
      </c>
      <c r="J5" s="43"/>
      <c r="K5" s="9" t="s">
        <v>175</v>
      </c>
      <c r="L5" s="2" t="s">
        <v>176</v>
      </c>
      <c r="M5" s="2" t="s">
        <v>177</v>
      </c>
      <c r="N5" s="1" t="s">
        <v>175</v>
      </c>
      <c r="O5" s="1" t="s">
        <v>176</v>
      </c>
      <c r="P5" s="1" t="s">
        <v>177</v>
      </c>
      <c r="Q5" s="4" t="s">
        <v>175</v>
      </c>
      <c r="R5" s="4" t="s">
        <v>176</v>
      </c>
      <c r="S5" s="4" t="s">
        <v>177</v>
      </c>
      <c r="T5" s="5" t="s">
        <v>175</v>
      </c>
      <c r="U5" s="5" t="s">
        <v>176</v>
      </c>
      <c r="V5" s="5" t="s">
        <v>177</v>
      </c>
      <c r="W5" s="6" t="s">
        <v>175</v>
      </c>
      <c r="X5" s="6" t="s">
        <v>176</v>
      </c>
      <c r="Y5" s="6" t="s">
        <v>177</v>
      </c>
    </row>
    <row r="6" spans="1:25" ht="56.25" customHeight="1" x14ac:dyDescent="0.25">
      <c r="A6" s="121" t="s">
        <v>5</v>
      </c>
      <c r="B6" s="121">
        <v>1196490232</v>
      </c>
      <c r="C6" s="25">
        <v>42295508</v>
      </c>
      <c r="D6" s="121" t="s">
        <v>180</v>
      </c>
      <c r="E6" s="25" t="s">
        <v>203</v>
      </c>
      <c r="F6" s="73">
        <v>46250000</v>
      </c>
      <c r="G6" s="80">
        <f>AVERAGE(M6,P6,S6,V6,Y6)</f>
        <v>52300000</v>
      </c>
      <c r="H6" s="80">
        <v>0</v>
      </c>
      <c r="I6" s="80">
        <f>G6+H6</f>
        <v>52300000</v>
      </c>
      <c r="J6" s="44"/>
      <c r="K6" s="86">
        <v>47000000</v>
      </c>
      <c r="L6" s="87">
        <v>0</v>
      </c>
      <c r="M6" s="88">
        <f>K6+L6</f>
        <v>47000000</v>
      </c>
      <c r="N6" s="67">
        <v>54000000</v>
      </c>
      <c r="O6" s="67">
        <v>0</v>
      </c>
      <c r="P6" s="67">
        <f>N6+O6</f>
        <v>54000000</v>
      </c>
      <c r="Q6" s="67">
        <v>55000000</v>
      </c>
      <c r="R6" s="67">
        <v>0</v>
      </c>
      <c r="S6" s="67">
        <f>Q6+R6</f>
        <v>55000000</v>
      </c>
      <c r="T6" s="67">
        <v>50500000</v>
      </c>
      <c r="U6" s="67">
        <v>0</v>
      </c>
      <c r="V6" s="67">
        <f>T6+U6</f>
        <v>50500000</v>
      </c>
      <c r="W6" s="67">
        <v>55000000</v>
      </c>
      <c r="X6" s="67">
        <v>0</v>
      </c>
      <c r="Y6" s="67">
        <f>W6+X6</f>
        <v>55000000</v>
      </c>
    </row>
    <row r="7" spans="1:25" ht="33.75" x14ac:dyDescent="0.25">
      <c r="A7" s="95"/>
      <c r="B7" s="95"/>
      <c r="C7" s="17" t="s">
        <v>13</v>
      </c>
      <c r="D7" s="95"/>
      <c r="E7" s="17" t="s">
        <v>204</v>
      </c>
      <c r="F7" s="74"/>
      <c r="G7" s="81"/>
      <c r="H7" s="81"/>
      <c r="I7" s="81"/>
      <c r="J7" s="45"/>
      <c r="K7" s="86"/>
      <c r="L7" s="87"/>
      <c r="M7" s="87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</row>
    <row r="8" spans="1:25" ht="22.5" x14ac:dyDescent="0.25">
      <c r="A8" s="95"/>
      <c r="B8" s="95"/>
      <c r="C8" s="17">
        <v>42143513</v>
      </c>
      <c r="D8" s="95"/>
      <c r="E8" s="17" t="s">
        <v>6</v>
      </c>
      <c r="F8" s="74"/>
      <c r="G8" s="81"/>
      <c r="H8" s="81"/>
      <c r="I8" s="81"/>
      <c r="J8" s="45"/>
      <c r="K8" s="86"/>
      <c r="L8" s="87"/>
      <c r="M8" s="87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</row>
    <row r="9" spans="1:25" x14ac:dyDescent="0.25">
      <c r="A9" s="95"/>
      <c r="B9" s="95"/>
      <c r="C9" s="17" t="s">
        <v>13</v>
      </c>
      <c r="D9" s="95"/>
      <c r="E9" s="17" t="s">
        <v>7</v>
      </c>
      <c r="F9" s="74"/>
      <c r="G9" s="81"/>
      <c r="H9" s="81"/>
      <c r="I9" s="81"/>
      <c r="J9" s="45"/>
      <c r="K9" s="86"/>
      <c r="L9" s="87"/>
      <c r="M9" s="87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</row>
    <row r="10" spans="1:25" ht="22.5" x14ac:dyDescent="0.25">
      <c r="A10" s="95"/>
      <c r="B10" s="95"/>
      <c r="C10" s="17">
        <v>42211705</v>
      </c>
      <c r="D10" s="95"/>
      <c r="E10" s="17" t="s">
        <v>8</v>
      </c>
      <c r="F10" s="74"/>
      <c r="G10" s="81"/>
      <c r="H10" s="81"/>
      <c r="I10" s="81"/>
      <c r="J10" s="45"/>
      <c r="K10" s="86"/>
      <c r="L10" s="87"/>
      <c r="M10" s="87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</row>
    <row r="11" spans="1:25" ht="36.75" customHeight="1" x14ac:dyDescent="0.25">
      <c r="A11" s="95"/>
      <c r="B11" s="95"/>
      <c r="C11" s="18"/>
      <c r="D11" s="95"/>
      <c r="E11" s="17" t="s">
        <v>9</v>
      </c>
      <c r="F11" s="74"/>
      <c r="G11" s="81"/>
      <c r="H11" s="81"/>
      <c r="I11" s="81"/>
      <c r="J11" s="45"/>
      <c r="K11" s="86"/>
      <c r="L11" s="87"/>
      <c r="M11" s="87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</row>
    <row r="12" spans="1:25" ht="36.75" customHeight="1" x14ac:dyDescent="0.25">
      <c r="A12" s="95"/>
      <c r="B12" s="95"/>
      <c r="C12" s="18"/>
      <c r="D12" s="95"/>
      <c r="E12" s="17" t="s">
        <v>10</v>
      </c>
      <c r="F12" s="74"/>
      <c r="G12" s="81"/>
      <c r="H12" s="81"/>
      <c r="I12" s="81"/>
      <c r="J12" s="45"/>
      <c r="K12" s="86"/>
      <c r="L12" s="87"/>
      <c r="M12" s="87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</row>
    <row r="13" spans="1:25" ht="36" customHeight="1" x14ac:dyDescent="0.25">
      <c r="A13" s="95"/>
      <c r="B13" s="95"/>
      <c r="C13" s="18"/>
      <c r="D13" s="95"/>
      <c r="E13" s="17" t="s">
        <v>11</v>
      </c>
      <c r="F13" s="74"/>
      <c r="G13" s="81"/>
      <c r="H13" s="81"/>
      <c r="I13" s="81"/>
      <c r="J13" s="45"/>
      <c r="K13" s="86"/>
      <c r="L13" s="87"/>
      <c r="M13" s="87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</row>
    <row r="14" spans="1:25" ht="27" customHeight="1" x14ac:dyDescent="0.25">
      <c r="A14" s="95"/>
      <c r="B14" s="95"/>
      <c r="C14" s="18"/>
      <c r="D14" s="95"/>
      <c r="E14" s="17" t="s">
        <v>12</v>
      </c>
      <c r="F14" s="74"/>
      <c r="G14" s="81"/>
      <c r="H14" s="81"/>
      <c r="I14" s="81"/>
      <c r="J14" s="45"/>
      <c r="K14" s="86"/>
      <c r="L14" s="87"/>
      <c r="M14" s="87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</row>
    <row r="15" spans="1:25" ht="22.5" x14ac:dyDescent="0.25">
      <c r="A15" s="95"/>
      <c r="B15" s="95"/>
      <c r="C15" s="18"/>
      <c r="D15" s="95"/>
      <c r="E15" s="17" t="s">
        <v>205</v>
      </c>
      <c r="F15" s="74"/>
      <c r="G15" s="81"/>
      <c r="H15" s="81"/>
      <c r="I15" s="81"/>
      <c r="J15" s="45"/>
      <c r="K15" s="86"/>
      <c r="L15" s="87"/>
      <c r="M15" s="87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</row>
    <row r="16" spans="1:25" ht="15.75" thickBot="1" x14ac:dyDescent="0.3">
      <c r="A16" s="96"/>
      <c r="B16" s="96"/>
      <c r="C16" s="20"/>
      <c r="D16" s="96"/>
      <c r="E16" s="26"/>
      <c r="F16" s="75"/>
      <c r="G16" s="82"/>
      <c r="H16" s="82"/>
      <c r="I16" s="82"/>
      <c r="J16" s="45"/>
      <c r="K16" s="86"/>
      <c r="L16" s="87"/>
      <c r="M16" s="87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</row>
    <row r="17" spans="1:16" ht="15.75" thickBot="1" x14ac:dyDescent="0.3">
      <c r="A17" s="11"/>
    </row>
    <row r="18" spans="1:16" ht="15.75" thickBot="1" x14ac:dyDescent="0.3">
      <c r="A18" s="89" t="s">
        <v>181</v>
      </c>
      <c r="B18" s="90"/>
      <c r="C18" s="90"/>
      <c r="D18" s="90"/>
      <c r="E18" s="90"/>
      <c r="F18" s="90"/>
      <c r="G18" s="90"/>
      <c r="H18" s="90"/>
      <c r="I18" s="153"/>
      <c r="J18" s="46"/>
    </row>
    <row r="19" spans="1:16" ht="18" customHeight="1" thickBot="1" x14ac:dyDescent="0.3">
      <c r="A19" s="132" t="s">
        <v>0</v>
      </c>
      <c r="B19" s="132" t="s">
        <v>1</v>
      </c>
      <c r="C19" s="132" t="s">
        <v>2</v>
      </c>
      <c r="D19" s="132" t="s">
        <v>3</v>
      </c>
      <c r="E19" s="132" t="s">
        <v>202</v>
      </c>
      <c r="F19" s="33"/>
      <c r="G19" s="92" t="s">
        <v>173</v>
      </c>
      <c r="H19" s="120" t="s">
        <v>176</v>
      </c>
      <c r="I19" s="120" t="s">
        <v>227</v>
      </c>
      <c r="J19" s="47"/>
      <c r="K19" s="79" t="s">
        <v>179</v>
      </c>
      <c r="L19" s="66"/>
      <c r="M19" s="66"/>
      <c r="N19" s="66" t="s">
        <v>198</v>
      </c>
      <c r="O19" s="66"/>
      <c r="P19" s="66"/>
    </row>
    <row r="20" spans="1:16" ht="15.75" thickBot="1" x14ac:dyDescent="0.3">
      <c r="A20" s="133"/>
      <c r="B20" s="133"/>
      <c r="C20" s="133"/>
      <c r="D20" s="133"/>
      <c r="E20" s="133"/>
      <c r="F20" s="41" t="s">
        <v>188</v>
      </c>
      <c r="G20" s="93"/>
      <c r="H20" s="120"/>
      <c r="I20" s="120"/>
      <c r="J20" s="48"/>
      <c r="K20" s="8" t="s">
        <v>175</v>
      </c>
      <c r="L20" s="1" t="s">
        <v>176</v>
      </c>
      <c r="M20" s="1" t="s">
        <v>177</v>
      </c>
      <c r="N20" s="4" t="s">
        <v>175</v>
      </c>
      <c r="O20" s="4" t="s">
        <v>176</v>
      </c>
      <c r="P20" s="4" t="s">
        <v>177</v>
      </c>
    </row>
    <row r="21" spans="1:16" ht="33.75" x14ac:dyDescent="0.25">
      <c r="A21" s="121" t="s">
        <v>5</v>
      </c>
      <c r="B21" s="121">
        <v>1196490372</v>
      </c>
      <c r="C21" s="12">
        <v>42295508</v>
      </c>
      <c r="D21" s="121" t="s">
        <v>14</v>
      </c>
      <c r="E21" s="12" t="s">
        <v>206</v>
      </c>
      <c r="F21" s="76">
        <v>89000000</v>
      </c>
      <c r="G21" s="80">
        <f>AVERAGE(M21,P21)</f>
        <v>98500000</v>
      </c>
      <c r="H21" s="157">
        <v>0</v>
      </c>
      <c r="I21" s="157">
        <f>G21+H21</f>
        <v>98500000</v>
      </c>
      <c r="J21" s="44"/>
      <c r="K21" s="83">
        <v>89000000</v>
      </c>
      <c r="L21" s="67">
        <v>0</v>
      </c>
      <c r="M21" s="67">
        <v>89000000</v>
      </c>
      <c r="N21" s="67">
        <v>108000000</v>
      </c>
      <c r="O21" s="67">
        <v>0</v>
      </c>
      <c r="P21" s="67">
        <f>N21+O21</f>
        <v>108000000</v>
      </c>
    </row>
    <row r="22" spans="1:16" x14ac:dyDescent="0.25">
      <c r="A22" s="95"/>
      <c r="B22" s="95"/>
      <c r="C22" s="12" t="s">
        <v>13</v>
      </c>
      <c r="D22" s="95"/>
      <c r="E22" s="12"/>
      <c r="F22" s="77"/>
      <c r="G22" s="81"/>
      <c r="H22" s="158"/>
      <c r="I22" s="158"/>
      <c r="J22" s="49"/>
      <c r="K22" s="84"/>
      <c r="L22" s="68"/>
      <c r="M22" s="68"/>
      <c r="N22" s="68"/>
      <c r="O22" s="68"/>
      <c r="P22" s="68"/>
    </row>
    <row r="23" spans="1:16" ht="22.5" x14ac:dyDescent="0.25">
      <c r="A23" s="95"/>
      <c r="B23" s="95"/>
      <c r="C23" s="12">
        <v>42143513</v>
      </c>
      <c r="D23" s="95"/>
      <c r="E23" s="12" t="s">
        <v>6</v>
      </c>
      <c r="F23" s="77"/>
      <c r="G23" s="81"/>
      <c r="H23" s="158"/>
      <c r="I23" s="158"/>
      <c r="J23" s="49"/>
      <c r="K23" s="84"/>
      <c r="L23" s="68"/>
      <c r="M23" s="68"/>
      <c r="N23" s="68"/>
      <c r="O23" s="68"/>
      <c r="P23" s="68"/>
    </row>
    <row r="24" spans="1:16" ht="33.75" x14ac:dyDescent="0.25">
      <c r="A24" s="95"/>
      <c r="B24" s="95"/>
      <c r="C24" s="12" t="s">
        <v>13</v>
      </c>
      <c r="D24" s="95"/>
      <c r="E24" s="12" t="s">
        <v>207</v>
      </c>
      <c r="F24" s="77"/>
      <c r="G24" s="81"/>
      <c r="H24" s="158"/>
      <c r="I24" s="158"/>
      <c r="J24" s="49"/>
      <c r="K24" s="84"/>
      <c r="L24" s="68"/>
      <c r="M24" s="68"/>
      <c r="N24" s="68"/>
      <c r="O24" s="68"/>
      <c r="P24" s="68"/>
    </row>
    <row r="25" spans="1:16" ht="22.5" x14ac:dyDescent="0.25">
      <c r="A25" s="95"/>
      <c r="B25" s="95"/>
      <c r="C25" s="12">
        <v>42211705</v>
      </c>
      <c r="D25" s="95"/>
      <c r="E25" s="12" t="s">
        <v>9</v>
      </c>
      <c r="F25" s="77"/>
      <c r="G25" s="81"/>
      <c r="H25" s="158"/>
      <c r="I25" s="158"/>
      <c r="J25" s="49"/>
      <c r="K25" s="84"/>
      <c r="L25" s="68"/>
      <c r="M25" s="68"/>
      <c r="N25" s="68"/>
      <c r="O25" s="68"/>
      <c r="P25" s="68"/>
    </row>
    <row r="26" spans="1:16" ht="45" x14ac:dyDescent="0.25">
      <c r="A26" s="95"/>
      <c r="B26" s="95"/>
      <c r="C26" s="14"/>
      <c r="D26" s="95"/>
      <c r="E26" s="12" t="s">
        <v>208</v>
      </c>
      <c r="F26" s="77"/>
      <c r="G26" s="81"/>
      <c r="H26" s="158"/>
      <c r="I26" s="158"/>
      <c r="J26" s="49"/>
      <c r="K26" s="84"/>
      <c r="L26" s="68"/>
      <c r="M26" s="68"/>
      <c r="N26" s="68"/>
      <c r="O26" s="68"/>
      <c r="P26" s="68"/>
    </row>
    <row r="27" spans="1:16" x14ac:dyDescent="0.25">
      <c r="A27" s="95"/>
      <c r="B27" s="95"/>
      <c r="C27" s="14"/>
      <c r="D27" s="95"/>
      <c r="E27" s="12" t="s">
        <v>7</v>
      </c>
      <c r="F27" s="77"/>
      <c r="G27" s="81"/>
      <c r="H27" s="158"/>
      <c r="I27" s="158"/>
      <c r="J27" s="49"/>
      <c r="K27" s="84"/>
      <c r="L27" s="68"/>
      <c r="M27" s="68"/>
      <c r="N27" s="68"/>
      <c r="O27" s="68"/>
      <c r="P27" s="68"/>
    </row>
    <row r="28" spans="1:16" ht="22.5" x14ac:dyDescent="0.25">
      <c r="A28" s="95"/>
      <c r="B28" s="95"/>
      <c r="C28" s="14"/>
      <c r="D28" s="95"/>
      <c r="E28" s="12" t="s">
        <v>8</v>
      </c>
      <c r="F28" s="77"/>
      <c r="G28" s="81"/>
      <c r="H28" s="158"/>
      <c r="I28" s="158"/>
      <c r="J28" s="49"/>
      <c r="K28" s="84"/>
      <c r="L28" s="68"/>
      <c r="M28" s="68"/>
      <c r="N28" s="68"/>
      <c r="O28" s="68"/>
      <c r="P28" s="68"/>
    </row>
    <row r="29" spans="1:16" ht="22.5" x14ac:dyDescent="0.25">
      <c r="A29" s="95"/>
      <c r="B29" s="95"/>
      <c r="C29" s="14"/>
      <c r="D29" s="95"/>
      <c r="E29" s="12" t="s">
        <v>10</v>
      </c>
      <c r="F29" s="77"/>
      <c r="G29" s="81"/>
      <c r="H29" s="158"/>
      <c r="I29" s="158"/>
      <c r="J29" s="49"/>
      <c r="K29" s="84"/>
      <c r="L29" s="68"/>
      <c r="M29" s="68"/>
      <c r="N29" s="68"/>
      <c r="O29" s="68"/>
      <c r="P29" s="68"/>
    </row>
    <row r="30" spans="1:16" ht="22.5" x14ac:dyDescent="0.25">
      <c r="A30" s="95"/>
      <c r="B30" s="95"/>
      <c r="C30" s="14"/>
      <c r="D30" s="95"/>
      <c r="E30" s="12" t="s">
        <v>11</v>
      </c>
      <c r="F30" s="77"/>
      <c r="G30" s="81"/>
      <c r="H30" s="158"/>
      <c r="I30" s="158"/>
      <c r="J30" s="49"/>
      <c r="K30" s="84"/>
      <c r="L30" s="68"/>
      <c r="M30" s="68"/>
      <c r="N30" s="68"/>
      <c r="O30" s="68"/>
      <c r="P30" s="68"/>
    </row>
    <row r="31" spans="1:16" x14ac:dyDescent="0.25">
      <c r="A31" s="95"/>
      <c r="B31" s="95"/>
      <c r="C31" s="14"/>
      <c r="D31" s="95"/>
      <c r="E31" s="12" t="s">
        <v>12</v>
      </c>
      <c r="F31" s="77"/>
      <c r="G31" s="81"/>
      <c r="H31" s="158"/>
      <c r="I31" s="158"/>
      <c r="J31" s="49"/>
      <c r="K31" s="84"/>
      <c r="L31" s="68"/>
      <c r="M31" s="68"/>
      <c r="N31" s="68"/>
      <c r="O31" s="68"/>
      <c r="P31" s="68"/>
    </row>
    <row r="32" spans="1:16" ht="23.25" thickBot="1" x14ac:dyDescent="0.3">
      <c r="A32" s="96"/>
      <c r="B32" s="96"/>
      <c r="C32" s="15"/>
      <c r="D32" s="96"/>
      <c r="E32" s="16" t="s">
        <v>205</v>
      </c>
      <c r="F32" s="78"/>
      <c r="G32" s="82"/>
      <c r="H32" s="159"/>
      <c r="I32" s="159"/>
      <c r="J32" s="49"/>
      <c r="K32" s="85"/>
      <c r="L32" s="72"/>
      <c r="M32" s="72"/>
      <c r="N32" s="72"/>
      <c r="O32" s="72"/>
      <c r="P32" s="72"/>
    </row>
    <row r="33" spans="1:19" x14ac:dyDescent="0.25">
      <c r="A33" s="11"/>
    </row>
    <row r="34" spans="1:19" ht="15.75" thickBot="1" x14ac:dyDescent="0.3">
      <c r="A34" s="11"/>
    </row>
    <row r="35" spans="1:19" ht="15.75" thickBot="1" x14ac:dyDescent="0.3">
      <c r="A35" s="89" t="s">
        <v>182</v>
      </c>
      <c r="B35" s="90"/>
      <c r="C35" s="90"/>
      <c r="D35" s="90"/>
      <c r="E35" s="90"/>
      <c r="F35" s="90"/>
      <c r="G35" s="90"/>
      <c r="H35" s="90"/>
      <c r="I35" s="153"/>
      <c r="J35" s="46"/>
    </row>
    <row r="36" spans="1:19" ht="18" customHeight="1" thickBot="1" x14ac:dyDescent="0.3">
      <c r="A36" s="141" t="s">
        <v>0</v>
      </c>
      <c r="B36" s="141" t="s">
        <v>1</v>
      </c>
      <c r="C36" s="141" t="s">
        <v>2</v>
      </c>
      <c r="D36" s="141" t="s">
        <v>3</v>
      </c>
      <c r="E36" s="141" t="s">
        <v>202</v>
      </c>
      <c r="F36" s="34"/>
      <c r="G36" s="91" t="s">
        <v>173</v>
      </c>
      <c r="H36" s="120" t="s">
        <v>176</v>
      </c>
      <c r="I36" s="120" t="s">
        <v>227</v>
      </c>
      <c r="J36" s="43"/>
      <c r="K36" s="79" t="s">
        <v>179</v>
      </c>
      <c r="L36" s="66"/>
      <c r="M36" s="66"/>
      <c r="N36" s="66" t="s">
        <v>193</v>
      </c>
      <c r="O36" s="66"/>
      <c r="P36" s="66"/>
      <c r="Q36" s="66" t="s">
        <v>200</v>
      </c>
      <c r="R36" s="66"/>
      <c r="S36" s="66"/>
    </row>
    <row r="37" spans="1:19" ht="15.75" thickBot="1" x14ac:dyDescent="0.3">
      <c r="A37" s="141"/>
      <c r="B37" s="141"/>
      <c r="C37" s="141"/>
      <c r="D37" s="141"/>
      <c r="E37" s="141"/>
      <c r="F37" s="34" t="s">
        <v>188</v>
      </c>
      <c r="G37" s="91"/>
      <c r="H37" s="120"/>
      <c r="I37" s="120"/>
      <c r="J37" s="48"/>
      <c r="K37" s="8" t="s">
        <v>175</v>
      </c>
      <c r="L37" s="1" t="s">
        <v>176</v>
      </c>
      <c r="M37" s="1" t="s">
        <v>177</v>
      </c>
      <c r="N37" s="5" t="s">
        <v>175</v>
      </c>
      <c r="O37" s="5" t="s">
        <v>176</v>
      </c>
      <c r="P37" s="5" t="s">
        <v>177</v>
      </c>
      <c r="Q37" s="6" t="s">
        <v>175</v>
      </c>
      <c r="R37" s="6" t="s">
        <v>176</v>
      </c>
      <c r="S37" s="6" t="s">
        <v>177</v>
      </c>
    </row>
    <row r="38" spans="1:19" ht="22.5" customHeight="1" x14ac:dyDescent="0.25">
      <c r="A38" s="95" t="s">
        <v>5</v>
      </c>
      <c r="B38" s="95">
        <v>1196410022</v>
      </c>
      <c r="C38" s="17">
        <v>42295508</v>
      </c>
      <c r="D38" s="95" t="s">
        <v>15</v>
      </c>
      <c r="E38" s="17" t="s">
        <v>16</v>
      </c>
      <c r="F38" s="74">
        <v>28250000</v>
      </c>
      <c r="G38" s="81">
        <f>AVERAGE(M38,P38)</f>
        <v>28000000</v>
      </c>
      <c r="H38" s="81">
        <v>0</v>
      </c>
      <c r="I38" s="81">
        <f>G38+H38</f>
        <v>28000000</v>
      </c>
      <c r="J38" s="44"/>
      <c r="K38" s="83">
        <v>27000000</v>
      </c>
      <c r="L38" s="67">
        <v>0</v>
      </c>
      <c r="M38" s="67">
        <v>27000000</v>
      </c>
      <c r="N38" s="67">
        <v>29000000</v>
      </c>
      <c r="O38" s="67">
        <v>0</v>
      </c>
      <c r="P38" s="67">
        <f>N38+O38</f>
        <v>29000000</v>
      </c>
      <c r="Q38" s="69"/>
      <c r="R38" s="69"/>
      <c r="S38" s="69"/>
    </row>
    <row r="39" spans="1:19" ht="22.5" x14ac:dyDescent="0.25">
      <c r="A39" s="95"/>
      <c r="B39" s="95"/>
      <c r="C39" s="17" t="s">
        <v>13</v>
      </c>
      <c r="D39" s="95"/>
      <c r="E39" s="17" t="s">
        <v>17</v>
      </c>
      <c r="F39" s="74"/>
      <c r="G39" s="81"/>
      <c r="H39" s="81"/>
      <c r="I39" s="81"/>
      <c r="J39" s="49"/>
      <c r="K39" s="84"/>
      <c r="L39" s="68"/>
      <c r="M39" s="68"/>
      <c r="N39" s="68"/>
      <c r="O39" s="68"/>
      <c r="P39" s="68"/>
      <c r="Q39" s="70"/>
      <c r="R39" s="70"/>
      <c r="S39" s="70"/>
    </row>
    <row r="40" spans="1:19" ht="22.5" x14ac:dyDescent="0.25">
      <c r="A40" s="95"/>
      <c r="B40" s="95"/>
      <c r="C40" s="17">
        <v>42143513</v>
      </c>
      <c r="D40" s="95"/>
      <c r="E40" s="17" t="s">
        <v>18</v>
      </c>
      <c r="F40" s="74"/>
      <c r="G40" s="81"/>
      <c r="H40" s="81"/>
      <c r="I40" s="81"/>
      <c r="J40" s="49"/>
      <c r="K40" s="84"/>
      <c r="L40" s="68"/>
      <c r="M40" s="68"/>
      <c r="N40" s="68"/>
      <c r="O40" s="68"/>
      <c r="P40" s="68"/>
      <c r="Q40" s="70"/>
      <c r="R40" s="70"/>
      <c r="S40" s="70"/>
    </row>
    <row r="41" spans="1:19" ht="22.5" x14ac:dyDescent="0.25">
      <c r="A41" s="95"/>
      <c r="B41" s="95"/>
      <c r="C41" s="17" t="s">
        <v>13</v>
      </c>
      <c r="D41" s="95"/>
      <c r="E41" s="17" t="s">
        <v>6</v>
      </c>
      <c r="F41" s="74"/>
      <c r="G41" s="81"/>
      <c r="H41" s="81"/>
      <c r="I41" s="81"/>
      <c r="J41" s="49"/>
      <c r="K41" s="84"/>
      <c r="L41" s="68"/>
      <c r="M41" s="68"/>
      <c r="N41" s="68"/>
      <c r="O41" s="68"/>
      <c r="P41" s="68"/>
      <c r="Q41" s="70"/>
      <c r="R41" s="70"/>
      <c r="S41" s="70"/>
    </row>
    <row r="42" spans="1:19" x14ac:dyDescent="0.25">
      <c r="A42" s="95"/>
      <c r="B42" s="95"/>
      <c r="C42" s="17">
        <v>42211705</v>
      </c>
      <c r="D42" s="95"/>
      <c r="E42" s="17" t="s">
        <v>19</v>
      </c>
      <c r="F42" s="74"/>
      <c r="G42" s="81"/>
      <c r="H42" s="81"/>
      <c r="I42" s="81"/>
      <c r="J42" s="49"/>
      <c r="K42" s="84"/>
      <c r="L42" s="68"/>
      <c r="M42" s="68"/>
      <c r="N42" s="68"/>
      <c r="O42" s="68"/>
      <c r="P42" s="68"/>
      <c r="Q42" s="70"/>
      <c r="R42" s="70"/>
      <c r="S42" s="70"/>
    </row>
    <row r="43" spans="1:19" ht="22.5" x14ac:dyDescent="0.25">
      <c r="A43" s="95"/>
      <c r="B43" s="95"/>
      <c r="C43" s="17"/>
      <c r="D43" s="95"/>
      <c r="E43" s="17" t="s">
        <v>9</v>
      </c>
      <c r="F43" s="74"/>
      <c r="G43" s="81"/>
      <c r="H43" s="81"/>
      <c r="I43" s="81"/>
      <c r="J43" s="49"/>
      <c r="K43" s="84"/>
      <c r="L43" s="68"/>
      <c r="M43" s="68"/>
      <c r="N43" s="68"/>
      <c r="O43" s="68"/>
      <c r="P43" s="68"/>
      <c r="Q43" s="70"/>
      <c r="R43" s="70"/>
      <c r="S43" s="70"/>
    </row>
    <row r="44" spans="1:19" ht="22.5" x14ac:dyDescent="0.25">
      <c r="A44" s="95"/>
      <c r="B44" s="95"/>
      <c r="C44" s="17"/>
      <c r="D44" s="95"/>
      <c r="E44" s="17" t="s">
        <v>20</v>
      </c>
      <c r="F44" s="74"/>
      <c r="G44" s="81"/>
      <c r="H44" s="81"/>
      <c r="I44" s="81"/>
      <c r="J44" s="49"/>
      <c r="K44" s="84"/>
      <c r="L44" s="68"/>
      <c r="M44" s="68"/>
      <c r="N44" s="68"/>
      <c r="O44" s="68"/>
      <c r="P44" s="68"/>
      <c r="Q44" s="70"/>
      <c r="R44" s="70"/>
      <c r="S44" s="70"/>
    </row>
    <row r="45" spans="1:19" ht="22.5" x14ac:dyDescent="0.25">
      <c r="A45" s="95"/>
      <c r="B45" s="95"/>
      <c r="C45" s="17"/>
      <c r="D45" s="95"/>
      <c r="E45" s="17" t="s">
        <v>11</v>
      </c>
      <c r="F45" s="74"/>
      <c r="G45" s="81"/>
      <c r="H45" s="81"/>
      <c r="I45" s="81"/>
      <c r="J45" s="49"/>
      <c r="K45" s="84"/>
      <c r="L45" s="68"/>
      <c r="M45" s="68"/>
      <c r="N45" s="68"/>
      <c r="O45" s="68"/>
      <c r="P45" s="68"/>
      <c r="Q45" s="70"/>
      <c r="R45" s="70"/>
      <c r="S45" s="70"/>
    </row>
    <row r="46" spans="1:19" x14ac:dyDescent="0.25">
      <c r="A46" s="95"/>
      <c r="B46" s="95"/>
      <c r="C46" s="17"/>
      <c r="D46" s="95"/>
      <c r="E46" s="17" t="s">
        <v>21</v>
      </c>
      <c r="F46" s="74"/>
      <c r="G46" s="81"/>
      <c r="H46" s="81"/>
      <c r="I46" s="81"/>
      <c r="J46" s="49"/>
      <c r="K46" s="84"/>
      <c r="L46" s="68"/>
      <c r="M46" s="68"/>
      <c r="N46" s="68"/>
      <c r="O46" s="68"/>
      <c r="P46" s="68"/>
      <c r="Q46" s="70"/>
      <c r="R46" s="70"/>
      <c r="S46" s="70"/>
    </row>
    <row r="47" spans="1:19" ht="23.25" thickBot="1" x14ac:dyDescent="0.3">
      <c r="A47" s="96"/>
      <c r="B47" s="96"/>
      <c r="C47" s="26"/>
      <c r="D47" s="96"/>
      <c r="E47" s="26" t="s">
        <v>22</v>
      </c>
      <c r="F47" s="75"/>
      <c r="G47" s="82"/>
      <c r="H47" s="82"/>
      <c r="I47" s="82"/>
      <c r="J47" s="49"/>
      <c r="K47" s="85"/>
      <c r="L47" s="72"/>
      <c r="M47" s="72"/>
      <c r="N47" s="72"/>
      <c r="O47" s="72"/>
      <c r="P47" s="72"/>
      <c r="Q47" s="71"/>
      <c r="R47" s="71"/>
      <c r="S47" s="71"/>
    </row>
    <row r="48" spans="1:19" x14ac:dyDescent="0.25">
      <c r="A48" s="11"/>
    </row>
    <row r="49" spans="1:16" ht="15.75" thickBot="1" x14ac:dyDescent="0.3">
      <c r="A49" s="11"/>
    </row>
    <row r="50" spans="1:16" ht="15.75" thickBot="1" x14ac:dyDescent="0.3">
      <c r="A50" s="156" t="s">
        <v>233</v>
      </c>
      <c r="B50" s="156"/>
      <c r="C50" s="156"/>
      <c r="D50" s="156"/>
      <c r="E50" s="156"/>
      <c r="F50" s="156"/>
      <c r="G50" s="156"/>
      <c r="H50" s="156"/>
      <c r="I50" s="156"/>
      <c r="J50" s="46"/>
    </row>
    <row r="51" spans="1:16" ht="18" customHeight="1" thickBot="1" x14ac:dyDescent="0.3">
      <c r="A51" s="141" t="s">
        <v>0</v>
      </c>
      <c r="B51" s="141" t="s">
        <v>1</v>
      </c>
      <c r="C51" s="141" t="s">
        <v>2</v>
      </c>
      <c r="D51" s="141" t="s">
        <v>3</v>
      </c>
      <c r="E51" s="141" t="s">
        <v>202</v>
      </c>
      <c r="F51" s="34"/>
      <c r="G51" s="91" t="s">
        <v>173</v>
      </c>
      <c r="H51" s="120" t="s">
        <v>176</v>
      </c>
      <c r="I51" s="120" t="s">
        <v>227</v>
      </c>
      <c r="J51" s="47"/>
      <c r="K51" s="79" t="s">
        <v>194</v>
      </c>
      <c r="L51" s="66"/>
      <c r="M51" s="66"/>
      <c r="N51" s="66" t="s">
        <v>199</v>
      </c>
      <c r="O51" s="66"/>
      <c r="P51" s="66"/>
    </row>
    <row r="52" spans="1:16" ht="15.75" thickBot="1" x14ac:dyDescent="0.3">
      <c r="A52" s="141"/>
      <c r="B52" s="141"/>
      <c r="C52" s="141"/>
      <c r="D52" s="141"/>
      <c r="E52" s="141"/>
      <c r="F52" s="35" t="s">
        <v>188</v>
      </c>
      <c r="G52" s="91"/>
      <c r="H52" s="120"/>
      <c r="I52" s="120"/>
      <c r="J52" s="47"/>
      <c r="K52" s="8" t="s">
        <v>175</v>
      </c>
      <c r="L52" s="3" t="s">
        <v>176</v>
      </c>
      <c r="M52" s="3" t="s">
        <v>177</v>
      </c>
      <c r="N52" s="6" t="s">
        <v>175</v>
      </c>
      <c r="O52" s="6" t="s">
        <v>176</v>
      </c>
      <c r="P52" s="6" t="s">
        <v>177</v>
      </c>
    </row>
    <row r="53" spans="1:16" ht="22.5" customHeight="1" x14ac:dyDescent="0.25">
      <c r="A53" s="95" t="s">
        <v>5</v>
      </c>
      <c r="B53" s="95">
        <v>1196491135</v>
      </c>
      <c r="C53" s="17">
        <v>42295508</v>
      </c>
      <c r="D53" s="95" t="s">
        <v>23</v>
      </c>
      <c r="E53" s="17" t="s">
        <v>16</v>
      </c>
      <c r="F53" s="74"/>
      <c r="G53" s="81">
        <f>M53</f>
        <v>35000000</v>
      </c>
      <c r="H53" s="81">
        <v>0</v>
      </c>
      <c r="I53" s="81">
        <f>G53+H53</f>
        <v>35000000</v>
      </c>
      <c r="J53" s="49"/>
      <c r="K53" s="83">
        <v>35000000</v>
      </c>
      <c r="L53" s="67">
        <v>0</v>
      </c>
      <c r="M53" s="67">
        <f>K53+L53</f>
        <v>35000000</v>
      </c>
      <c r="N53" s="69"/>
      <c r="O53" s="69"/>
      <c r="P53" s="69"/>
    </row>
    <row r="54" spans="1:16" ht="33.75" x14ac:dyDescent="0.25">
      <c r="A54" s="95"/>
      <c r="B54" s="95"/>
      <c r="C54" s="17" t="s">
        <v>13</v>
      </c>
      <c r="D54" s="95"/>
      <c r="E54" s="17" t="s">
        <v>24</v>
      </c>
      <c r="F54" s="74"/>
      <c r="G54" s="81"/>
      <c r="H54" s="81"/>
      <c r="I54" s="81"/>
      <c r="J54" s="49"/>
      <c r="K54" s="84"/>
      <c r="L54" s="68"/>
      <c r="M54" s="68"/>
      <c r="N54" s="70"/>
      <c r="O54" s="70"/>
      <c r="P54" s="70"/>
    </row>
    <row r="55" spans="1:16" ht="22.5" x14ac:dyDescent="0.25">
      <c r="A55" s="95"/>
      <c r="B55" s="95"/>
      <c r="C55" s="17">
        <v>42143513</v>
      </c>
      <c r="D55" s="95"/>
      <c r="E55" s="17" t="s">
        <v>18</v>
      </c>
      <c r="F55" s="74"/>
      <c r="G55" s="81"/>
      <c r="H55" s="81"/>
      <c r="I55" s="81"/>
      <c r="J55" s="49"/>
      <c r="K55" s="84"/>
      <c r="L55" s="68"/>
      <c r="M55" s="68"/>
      <c r="N55" s="70"/>
      <c r="O55" s="70"/>
      <c r="P55" s="70"/>
    </row>
    <row r="56" spans="1:16" ht="22.5" x14ac:dyDescent="0.25">
      <c r="A56" s="95"/>
      <c r="B56" s="95"/>
      <c r="C56" s="17" t="s">
        <v>13</v>
      </c>
      <c r="D56" s="95"/>
      <c r="E56" s="17" t="s">
        <v>6</v>
      </c>
      <c r="F56" s="74"/>
      <c r="G56" s="81"/>
      <c r="H56" s="81"/>
      <c r="I56" s="81"/>
      <c r="J56" s="49"/>
      <c r="K56" s="84"/>
      <c r="L56" s="68"/>
      <c r="M56" s="68"/>
      <c r="N56" s="70"/>
      <c r="O56" s="70"/>
      <c r="P56" s="70"/>
    </row>
    <row r="57" spans="1:16" x14ac:dyDescent="0.25">
      <c r="A57" s="95"/>
      <c r="B57" s="95"/>
      <c r="C57" s="17">
        <v>42211705</v>
      </c>
      <c r="D57" s="95"/>
      <c r="E57" s="17" t="s">
        <v>19</v>
      </c>
      <c r="F57" s="74"/>
      <c r="G57" s="81"/>
      <c r="H57" s="81"/>
      <c r="I57" s="81"/>
      <c r="J57" s="49"/>
      <c r="K57" s="84"/>
      <c r="L57" s="68"/>
      <c r="M57" s="68"/>
      <c r="N57" s="70"/>
      <c r="O57" s="70"/>
      <c r="P57" s="70"/>
    </row>
    <row r="58" spans="1:16" ht="22.5" x14ac:dyDescent="0.25">
      <c r="A58" s="95"/>
      <c r="B58" s="95"/>
      <c r="C58" s="17"/>
      <c r="D58" s="95"/>
      <c r="E58" s="17" t="s">
        <v>9</v>
      </c>
      <c r="F58" s="74"/>
      <c r="G58" s="81"/>
      <c r="H58" s="81"/>
      <c r="I58" s="81"/>
      <c r="J58" s="49"/>
      <c r="K58" s="84"/>
      <c r="L58" s="68"/>
      <c r="M58" s="68"/>
      <c r="N58" s="70"/>
      <c r="O58" s="70"/>
      <c r="P58" s="70"/>
    </row>
    <row r="59" spans="1:16" ht="22.5" x14ac:dyDescent="0.25">
      <c r="A59" s="95"/>
      <c r="B59" s="95"/>
      <c r="C59" s="17"/>
      <c r="D59" s="95"/>
      <c r="E59" s="17" t="s">
        <v>20</v>
      </c>
      <c r="F59" s="74"/>
      <c r="G59" s="81"/>
      <c r="H59" s="81"/>
      <c r="I59" s="81"/>
      <c r="J59" s="49"/>
      <c r="K59" s="84"/>
      <c r="L59" s="68"/>
      <c r="M59" s="68"/>
      <c r="N59" s="70"/>
      <c r="O59" s="70"/>
      <c r="P59" s="70"/>
    </row>
    <row r="60" spans="1:16" ht="22.5" x14ac:dyDescent="0.25">
      <c r="A60" s="95"/>
      <c r="B60" s="95"/>
      <c r="C60" s="17"/>
      <c r="D60" s="95"/>
      <c r="E60" s="17" t="s">
        <v>11</v>
      </c>
      <c r="F60" s="74"/>
      <c r="G60" s="81"/>
      <c r="H60" s="81"/>
      <c r="I60" s="81"/>
      <c r="J60" s="49"/>
      <c r="K60" s="84"/>
      <c r="L60" s="68"/>
      <c r="M60" s="68"/>
      <c r="N60" s="70"/>
      <c r="O60" s="70"/>
      <c r="P60" s="70"/>
    </row>
    <row r="61" spans="1:16" x14ac:dyDescent="0.25">
      <c r="A61" s="95"/>
      <c r="B61" s="95"/>
      <c r="C61" s="17"/>
      <c r="D61" s="95"/>
      <c r="E61" s="17" t="s">
        <v>21</v>
      </c>
      <c r="F61" s="74"/>
      <c r="G61" s="81"/>
      <c r="H61" s="81"/>
      <c r="I61" s="81"/>
      <c r="J61" s="49"/>
      <c r="K61" s="84"/>
      <c r="L61" s="68"/>
      <c r="M61" s="68"/>
      <c r="N61" s="70"/>
      <c r="O61" s="70"/>
      <c r="P61" s="70"/>
    </row>
    <row r="62" spans="1:16" ht="23.25" thickBot="1" x14ac:dyDescent="0.3">
      <c r="A62" s="96"/>
      <c r="B62" s="96"/>
      <c r="C62" s="26"/>
      <c r="D62" s="96"/>
      <c r="E62" s="26" t="s">
        <v>22</v>
      </c>
      <c r="F62" s="75"/>
      <c r="G62" s="82"/>
      <c r="H62" s="82"/>
      <c r="I62" s="82"/>
      <c r="J62" s="49"/>
      <c r="K62" s="85"/>
      <c r="L62" s="72"/>
      <c r="M62" s="72"/>
      <c r="N62" s="71"/>
      <c r="O62" s="71"/>
      <c r="P62" s="71"/>
    </row>
    <row r="63" spans="1:16" ht="15.75" thickBot="1" x14ac:dyDescent="0.3">
      <c r="A63" s="11"/>
    </row>
    <row r="64" spans="1:16" ht="15.75" thickBot="1" x14ac:dyDescent="0.3">
      <c r="A64" s="89" t="s">
        <v>183</v>
      </c>
      <c r="B64" s="90"/>
      <c r="C64" s="90"/>
      <c r="D64" s="90"/>
      <c r="E64" s="90"/>
      <c r="F64" s="90"/>
      <c r="G64" s="90"/>
      <c r="H64" s="90"/>
      <c r="I64" s="153"/>
      <c r="J64" s="46"/>
    </row>
    <row r="65" spans="1:13" ht="18" customHeight="1" thickBot="1" x14ac:dyDescent="0.3">
      <c r="A65" s="132" t="s">
        <v>0</v>
      </c>
      <c r="B65" s="132" t="s">
        <v>1</v>
      </c>
      <c r="C65" s="132" t="s">
        <v>2</v>
      </c>
      <c r="D65" s="132" t="s">
        <v>3</v>
      </c>
      <c r="E65" s="132" t="s">
        <v>202</v>
      </c>
      <c r="F65" s="25"/>
      <c r="G65" s="92" t="s">
        <v>173</v>
      </c>
      <c r="H65" s="120" t="s">
        <v>176</v>
      </c>
      <c r="I65" s="120" t="s">
        <v>227</v>
      </c>
      <c r="J65" s="47"/>
      <c r="K65" s="79" t="s">
        <v>194</v>
      </c>
      <c r="L65" s="66"/>
      <c r="M65" s="66"/>
    </row>
    <row r="66" spans="1:13" ht="15.75" thickBot="1" x14ac:dyDescent="0.3">
      <c r="A66" s="133"/>
      <c r="B66" s="133"/>
      <c r="C66" s="133"/>
      <c r="D66" s="133"/>
      <c r="E66" s="133"/>
      <c r="F66" s="37" t="s">
        <v>188</v>
      </c>
      <c r="G66" s="93"/>
      <c r="H66" s="120"/>
      <c r="I66" s="120"/>
      <c r="J66" s="47"/>
      <c r="K66" s="8" t="s">
        <v>175</v>
      </c>
      <c r="L66" s="3" t="s">
        <v>176</v>
      </c>
      <c r="M66" s="3" t="s">
        <v>177</v>
      </c>
    </row>
    <row r="67" spans="1:13" ht="33.75" customHeight="1" x14ac:dyDescent="0.25">
      <c r="A67" s="95" t="s">
        <v>5</v>
      </c>
      <c r="B67" s="95">
        <v>1196491003</v>
      </c>
      <c r="C67" s="17">
        <v>42295508</v>
      </c>
      <c r="D67" s="95" t="s">
        <v>25</v>
      </c>
      <c r="E67" s="17" t="s">
        <v>26</v>
      </c>
      <c r="F67" s="126">
        <v>76000000</v>
      </c>
      <c r="G67" s="129">
        <f>M67</f>
        <v>70000000</v>
      </c>
      <c r="H67" s="129">
        <v>0</v>
      </c>
      <c r="I67" s="129">
        <f>G67+H67</f>
        <v>70000000</v>
      </c>
      <c r="J67" s="50"/>
      <c r="K67" s="86">
        <v>70000000</v>
      </c>
      <c r="L67" s="88">
        <v>0</v>
      </c>
      <c r="M67" s="88">
        <f>K67+L67</f>
        <v>70000000</v>
      </c>
    </row>
    <row r="68" spans="1:13" x14ac:dyDescent="0.25">
      <c r="A68" s="95"/>
      <c r="B68" s="95"/>
      <c r="C68" s="17" t="s">
        <v>13</v>
      </c>
      <c r="D68" s="95"/>
      <c r="E68" s="17" t="s">
        <v>27</v>
      </c>
      <c r="F68" s="127"/>
      <c r="G68" s="130"/>
      <c r="H68" s="130"/>
      <c r="I68" s="130"/>
      <c r="J68" s="51"/>
      <c r="K68" s="86"/>
      <c r="L68" s="88"/>
      <c r="M68" s="88"/>
    </row>
    <row r="69" spans="1:13" ht="22.5" x14ac:dyDescent="0.25">
      <c r="A69" s="95"/>
      <c r="B69" s="95"/>
      <c r="C69" s="17">
        <v>42143513</v>
      </c>
      <c r="D69" s="95"/>
      <c r="E69" s="17" t="s">
        <v>28</v>
      </c>
      <c r="F69" s="127"/>
      <c r="G69" s="130"/>
      <c r="H69" s="130"/>
      <c r="I69" s="130"/>
      <c r="J69" s="51"/>
      <c r="K69" s="86"/>
      <c r="L69" s="88"/>
      <c r="M69" s="88"/>
    </row>
    <row r="70" spans="1:13" ht="33.75" x14ac:dyDescent="0.25">
      <c r="A70" s="95"/>
      <c r="B70" s="95"/>
      <c r="C70" s="17" t="s">
        <v>13</v>
      </c>
      <c r="D70" s="95"/>
      <c r="E70" s="17" t="s">
        <v>29</v>
      </c>
      <c r="F70" s="127"/>
      <c r="G70" s="130"/>
      <c r="H70" s="130"/>
      <c r="I70" s="130"/>
      <c r="J70" s="51"/>
      <c r="K70" s="86"/>
      <c r="L70" s="88"/>
      <c r="M70" s="88"/>
    </row>
    <row r="71" spans="1:13" ht="22.5" x14ac:dyDescent="0.25">
      <c r="A71" s="95"/>
      <c r="B71" s="95"/>
      <c r="C71" s="17">
        <v>42211705</v>
      </c>
      <c r="D71" s="95"/>
      <c r="E71" s="17" t="s">
        <v>30</v>
      </c>
      <c r="F71" s="127"/>
      <c r="G71" s="130"/>
      <c r="H71" s="130"/>
      <c r="I71" s="130"/>
      <c r="J71" s="51"/>
      <c r="K71" s="86"/>
      <c r="L71" s="88"/>
      <c r="M71" s="88"/>
    </row>
    <row r="72" spans="1:13" ht="33.75" x14ac:dyDescent="0.25">
      <c r="A72" s="95"/>
      <c r="B72" s="95"/>
      <c r="C72" s="17"/>
      <c r="D72" s="95"/>
      <c r="E72" s="17" t="s">
        <v>209</v>
      </c>
      <c r="F72" s="127"/>
      <c r="G72" s="130"/>
      <c r="H72" s="130"/>
      <c r="I72" s="130"/>
      <c r="J72" s="51"/>
      <c r="K72" s="86"/>
      <c r="L72" s="88"/>
      <c r="M72" s="88"/>
    </row>
    <row r="73" spans="1:13" ht="22.5" x14ac:dyDescent="0.25">
      <c r="A73" s="95"/>
      <c r="B73" s="95"/>
      <c r="C73" s="17"/>
      <c r="D73" s="95"/>
      <c r="E73" s="17" t="s">
        <v>6</v>
      </c>
      <c r="F73" s="127"/>
      <c r="G73" s="130"/>
      <c r="H73" s="130"/>
      <c r="I73" s="130"/>
      <c r="J73" s="51"/>
      <c r="K73" s="86"/>
      <c r="L73" s="88"/>
      <c r="M73" s="88"/>
    </row>
    <row r="74" spans="1:13" ht="22.5" x14ac:dyDescent="0.25">
      <c r="A74" s="95"/>
      <c r="B74" s="95"/>
      <c r="C74" s="18"/>
      <c r="D74" s="95"/>
      <c r="E74" s="17" t="s">
        <v>9</v>
      </c>
      <c r="F74" s="127"/>
      <c r="G74" s="130"/>
      <c r="H74" s="130"/>
      <c r="I74" s="130"/>
      <c r="J74" s="51"/>
      <c r="K74" s="86"/>
      <c r="L74" s="88"/>
      <c r="M74" s="88"/>
    </row>
    <row r="75" spans="1:13" ht="22.5" x14ac:dyDescent="0.25">
      <c r="A75" s="95"/>
      <c r="B75" s="95"/>
      <c r="C75" s="18"/>
      <c r="D75" s="95"/>
      <c r="E75" s="17" t="s">
        <v>31</v>
      </c>
      <c r="F75" s="127"/>
      <c r="G75" s="130"/>
      <c r="H75" s="130"/>
      <c r="I75" s="130"/>
      <c r="J75" s="51"/>
      <c r="K75" s="86"/>
      <c r="L75" s="88"/>
      <c r="M75" s="88"/>
    </row>
    <row r="76" spans="1:13" x14ac:dyDescent="0.25">
      <c r="A76" s="95"/>
      <c r="B76" s="95"/>
      <c r="C76" s="18"/>
      <c r="D76" s="95"/>
      <c r="E76" s="17" t="s">
        <v>32</v>
      </c>
      <c r="F76" s="127"/>
      <c r="G76" s="130"/>
      <c r="H76" s="130"/>
      <c r="I76" s="130"/>
      <c r="J76" s="51"/>
      <c r="K76" s="86"/>
      <c r="L76" s="88"/>
      <c r="M76" s="88"/>
    </row>
    <row r="77" spans="1:13" x14ac:dyDescent="0.25">
      <c r="A77" s="95"/>
      <c r="B77" s="95"/>
      <c r="C77" s="18"/>
      <c r="D77" s="95"/>
      <c r="E77" s="17" t="s">
        <v>33</v>
      </c>
      <c r="F77" s="127"/>
      <c r="G77" s="130"/>
      <c r="H77" s="130"/>
      <c r="I77" s="130"/>
      <c r="J77" s="51"/>
      <c r="K77" s="86"/>
      <c r="L77" s="88"/>
      <c r="M77" s="88"/>
    </row>
    <row r="78" spans="1:13" ht="23.25" thickBot="1" x14ac:dyDescent="0.3">
      <c r="A78" s="96"/>
      <c r="B78" s="96"/>
      <c r="C78" s="20"/>
      <c r="D78" s="96"/>
      <c r="E78" s="26" t="s">
        <v>210</v>
      </c>
      <c r="F78" s="128"/>
      <c r="G78" s="131"/>
      <c r="H78" s="131"/>
      <c r="I78" s="131"/>
      <c r="J78" s="44"/>
      <c r="K78" s="86"/>
      <c r="L78" s="88"/>
      <c r="M78" s="88"/>
    </row>
    <row r="79" spans="1:13" x14ac:dyDescent="0.25">
      <c r="A79" s="11"/>
    </row>
    <row r="80" spans="1:13" ht="15.75" thickBot="1" x14ac:dyDescent="0.3">
      <c r="A80" s="11"/>
    </row>
    <row r="81" spans="1:13" ht="15.75" thickBot="1" x14ac:dyDescent="0.3">
      <c r="A81" s="89" t="s">
        <v>223</v>
      </c>
      <c r="B81" s="90"/>
      <c r="C81" s="90"/>
      <c r="D81" s="90"/>
      <c r="E81" s="90"/>
      <c r="F81" s="90"/>
      <c r="G81" s="90"/>
      <c r="H81" s="90"/>
      <c r="I81" s="153"/>
      <c r="J81" s="46"/>
      <c r="K81" s="79" t="s">
        <v>201</v>
      </c>
      <c r="L81" s="66"/>
      <c r="M81" s="66"/>
    </row>
    <row r="82" spans="1:13" ht="18" customHeight="1" thickBot="1" x14ac:dyDescent="0.3">
      <c r="A82" s="141" t="s">
        <v>0</v>
      </c>
      <c r="B82" s="141" t="s">
        <v>1</v>
      </c>
      <c r="C82" s="141" t="s">
        <v>2</v>
      </c>
      <c r="D82" s="141" t="s">
        <v>3</v>
      </c>
      <c r="E82" s="141" t="s">
        <v>202</v>
      </c>
      <c r="F82" s="35" t="s">
        <v>188</v>
      </c>
      <c r="G82" s="91" t="s">
        <v>173</v>
      </c>
      <c r="H82" s="120" t="s">
        <v>176</v>
      </c>
      <c r="I82" s="120" t="s">
        <v>227</v>
      </c>
      <c r="J82" s="47"/>
      <c r="K82" s="8" t="s">
        <v>175</v>
      </c>
      <c r="L82" s="6" t="s">
        <v>176</v>
      </c>
      <c r="M82" s="6" t="s">
        <v>177</v>
      </c>
    </row>
    <row r="83" spans="1:13" ht="15.75" thickBot="1" x14ac:dyDescent="0.3">
      <c r="A83" s="141"/>
      <c r="B83" s="141"/>
      <c r="C83" s="141"/>
      <c r="D83" s="141"/>
      <c r="E83" s="141"/>
      <c r="F83" s="117"/>
      <c r="G83" s="91"/>
      <c r="H83" s="120"/>
      <c r="I83" s="120"/>
      <c r="J83" s="47"/>
      <c r="K83" s="86">
        <v>48000000</v>
      </c>
      <c r="L83" s="88">
        <v>0</v>
      </c>
      <c r="M83" s="88">
        <f>K83+L83</f>
        <v>48000000</v>
      </c>
    </row>
    <row r="84" spans="1:13" ht="15" customHeight="1" thickBot="1" x14ac:dyDescent="0.3">
      <c r="A84" s="155" t="s">
        <v>5</v>
      </c>
      <c r="B84" s="155">
        <v>1196491003</v>
      </c>
      <c r="C84" s="25">
        <v>42295508</v>
      </c>
      <c r="D84" s="121" t="s">
        <v>34</v>
      </c>
      <c r="E84" s="25"/>
      <c r="F84" s="117"/>
      <c r="G84" s="94">
        <f>M83</f>
        <v>48000000</v>
      </c>
      <c r="H84" s="94">
        <v>0</v>
      </c>
      <c r="I84" s="94">
        <f>G84+H84</f>
        <v>48000000</v>
      </c>
      <c r="J84" s="49"/>
      <c r="K84" s="86"/>
      <c r="L84" s="88"/>
      <c r="M84" s="88"/>
    </row>
    <row r="85" spans="1:13" ht="23.25" thickBot="1" x14ac:dyDescent="0.3">
      <c r="A85" s="155"/>
      <c r="B85" s="155"/>
      <c r="C85" s="17" t="s">
        <v>13</v>
      </c>
      <c r="D85" s="95"/>
      <c r="E85" s="17" t="s">
        <v>35</v>
      </c>
      <c r="F85" s="117"/>
      <c r="G85" s="94"/>
      <c r="H85" s="94"/>
      <c r="I85" s="94"/>
      <c r="J85" s="49"/>
      <c r="K85" s="86"/>
      <c r="L85" s="88"/>
      <c r="M85" s="88"/>
    </row>
    <row r="86" spans="1:13" ht="45.75" thickBot="1" x14ac:dyDescent="0.3">
      <c r="A86" s="155"/>
      <c r="B86" s="155"/>
      <c r="C86" s="17">
        <v>42143513</v>
      </c>
      <c r="D86" s="95"/>
      <c r="E86" s="17" t="s">
        <v>36</v>
      </c>
      <c r="F86" s="117"/>
      <c r="G86" s="94"/>
      <c r="H86" s="94"/>
      <c r="I86" s="94"/>
      <c r="J86" s="49"/>
      <c r="K86" s="86"/>
      <c r="L86" s="88"/>
      <c r="M86" s="88"/>
    </row>
    <row r="87" spans="1:13" ht="34.5" thickBot="1" x14ac:dyDescent="0.3">
      <c r="A87" s="155"/>
      <c r="B87" s="155"/>
      <c r="C87" s="17" t="s">
        <v>13</v>
      </c>
      <c r="D87" s="95"/>
      <c r="E87" s="17" t="s">
        <v>211</v>
      </c>
      <c r="F87" s="117"/>
      <c r="G87" s="94"/>
      <c r="H87" s="94"/>
      <c r="I87" s="94"/>
      <c r="J87" s="49"/>
      <c r="K87" s="86"/>
      <c r="L87" s="88"/>
      <c r="M87" s="88"/>
    </row>
    <row r="88" spans="1:13" ht="23.25" thickBot="1" x14ac:dyDescent="0.3">
      <c r="A88" s="155"/>
      <c r="B88" s="155"/>
      <c r="C88" s="17">
        <v>42211705</v>
      </c>
      <c r="D88" s="95"/>
      <c r="E88" s="17" t="s">
        <v>6</v>
      </c>
      <c r="F88" s="117"/>
      <c r="G88" s="94"/>
      <c r="H88" s="94"/>
      <c r="I88" s="94"/>
      <c r="J88" s="49"/>
      <c r="K88" s="86"/>
      <c r="L88" s="88"/>
      <c r="M88" s="88"/>
    </row>
    <row r="89" spans="1:13" ht="15.75" thickBot="1" x14ac:dyDescent="0.3">
      <c r="A89" s="155"/>
      <c r="B89" s="155"/>
      <c r="C89" s="17"/>
      <c r="D89" s="95"/>
      <c r="E89" s="17" t="s">
        <v>37</v>
      </c>
      <c r="F89" s="117"/>
      <c r="G89" s="94"/>
      <c r="H89" s="94"/>
      <c r="I89" s="94"/>
      <c r="J89" s="49"/>
      <c r="K89" s="86"/>
      <c r="L89" s="88"/>
      <c r="M89" s="88"/>
    </row>
    <row r="90" spans="1:13" ht="23.25" thickBot="1" x14ac:dyDescent="0.3">
      <c r="A90" s="155"/>
      <c r="B90" s="155"/>
      <c r="C90" s="17"/>
      <c r="D90" s="95"/>
      <c r="E90" s="17" t="s">
        <v>9</v>
      </c>
      <c r="F90" s="117"/>
      <c r="G90" s="94"/>
      <c r="H90" s="94"/>
      <c r="I90" s="94"/>
      <c r="J90" s="49"/>
      <c r="K90" s="86"/>
      <c r="L90" s="88"/>
      <c r="M90" s="88"/>
    </row>
    <row r="91" spans="1:13" ht="23.25" thickBot="1" x14ac:dyDescent="0.3">
      <c r="A91" s="155"/>
      <c r="B91" s="155"/>
      <c r="C91" s="17"/>
      <c r="D91" s="95"/>
      <c r="E91" s="17" t="s">
        <v>38</v>
      </c>
      <c r="F91" s="117"/>
      <c r="G91" s="94"/>
      <c r="H91" s="94"/>
      <c r="I91" s="94"/>
      <c r="J91" s="49"/>
      <c r="K91" s="86"/>
      <c r="L91" s="88"/>
      <c r="M91" s="88"/>
    </row>
    <row r="92" spans="1:13" ht="23.25" thickBot="1" x14ac:dyDescent="0.3">
      <c r="A92" s="155"/>
      <c r="B92" s="155"/>
      <c r="C92" s="18"/>
      <c r="D92" s="95"/>
      <c r="E92" s="17" t="s">
        <v>11</v>
      </c>
      <c r="F92" s="117"/>
      <c r="G92" s="94"/>
      <c r="H92" s="94"/>
      <c r="I92" s="94"/>
      <c r="J92" s="49"/>
      <c r="K92" s="86"/>
      <c r="L92" s="88"/>
      <c r="M92" s="88"/>
    </row>
    <row r="93" spans="1:13" ht="15.75" thickBot="1" x14ac:dyDescent="0.3">
      <c r="A93" s="155"/>
      <c r="B93" s="155"/>
      <c r="C93" s="18"/>
      <c r="D93" s="95"/>
      <c r="E93" s="17" t="s">
        <v>39</v>
      </c>
      <c r="F93" s="117"/>
      <c r="G93" s="94"/>
      <c r="H93" s="94"/>
      <c r="I93" s="94"/>
      <c r="J93" s="49"/>
      <c r="K93" s="86"/>
      <c r="L93" s="88"/>
      <c r="M93" s="88"/>
    </row>
    <row r="94" spans="1:13" ht="15.75" thickBot="1" x14ac:dyDescent="0.3">
      <c r="A94" s="155"/>
      <c r="B94" s="155"/>
      <c r="C94" s="18"/>
      <c r="D94" s="95"/>
      <c r="E94" s="17" t="s">
        <v>40</v>
      </c>
      <c r="F94" s="117"/>
      <c r="G94" s="94"/>
      <c r="H94" s="94"/>
      <c r="I94" s="94"/>
      <c r="J94" s="49"/>
      <c r="K94" s="86"/>
      <c r="L94" s="88"/>
      <c r="M94" s="88"/>
    </row>
    <row r="95" spans="1:13" ht="23.25" thickBot="1" x14ac:dyDescent="0.3">
      <c r="A95" s="155"/>
      <c r="B95" s="155"/>
      <c r="C95" s="20"/>
      <c r="D95" s="96"/>
      <c r="E95" s="26" t="s">
        <v>210</v>
      </c>
      <c r="F95" s="117"/>
      <c r="G95" s="94"/>
      <c r="H95" s="94"/>
      <c r="I95" s="94"/>
      <c r="J95" s="49"/>
      <c r="K95" s="86"/>
      <c r="L95" s="88"/>
      <c r="M95" s="88"/>
    </row>
    <row r="96" spans="1:13" x14ac:dyDescent="0.25">
      <c r="A96" s="11"/>
    </row>
    <row r="97" spans="1:13" ht="15.75" thickBot="1" x14ac:dyDescent="0.3">
      <c r="A97" s="11"/>
    </row>
    <row r="98" spans="1:13" ht="15.75" thickBot="1" x14ac:dyDescent="0.3">
      <c r="A98" s="89" t="s">
        <v>184</v>
      </c>
      <c r="B98" s="90"/>
      <c r="C98" s="90"/>
      <c r="D98" s="90"/>
      <c r="E98" s="90"/>
      <c r="F98" s="90"/>
      <c r="G98" s="90"/>
      <c r="H98" s="90"/>
      <c r="I98" s="153"/>
      <c r="J98" s="46"/>
    </row>
    <row r="99" spans="1:13" ht="18" customHeight="1" thickBot="1" x14ac:dyDescent="0.3">
      <c r="A99" s="141" t="s">
        <v>0</v>
      </c>
      <c r="B99" s="141" t="s">
        <v>1</v>
      </c>
      <c r="C99" s="141" t="s">
        <v>2</v>
      </c>
      <c r="D99" s="141" t="s">
        <v>3</v>
      </c>
      <c r="E99" s="141" t="s">
        <v>202</v>
      </c>
      <c r="F99" s="34"/>
      <c r="G99" s="91" t="s">
        <v>173</v>
      </c>
      <c r="H99" s="120" t="s">
        <v>176</v>
      </c>
      <c r="I99" s="120" t="s">
        <v>227</v>
      </c>
      <c r="J99" s="47"/>
      <c r="K99" s="79" t="s">
        <v>201</v>
      </c>
      <c r="L99" s="66"/>
      <c r="M99" s="66"/>
    </row>
    <row r="100" spans="1:13" ht="15.75" thickBot="1" x14ac:dyDescent="0.3">
      <c r="A100" s="141"/>
      <c r="B100" s="141"/>
      <c r="C100" s="141"/>
      <c r="D100" s="141"/>
      <c r="E100" s="141"/>
      <c r="F100" s="35" t="s">
        <v>188</v>
      </c>
      <c r="G100" s="91"/>
      <c r="H100" s="120"/>
      <c r="I100" s="120"/>
      <c r="J100" s="47"/>
      <c r="K100" s="8" t="s">
        <v>175</v>
      </c>
      <c r="L100" s="6" t="s">
        <v>176</v>
      </c>
      <c r="M100" s="6" t="s">
        <v>177</v>
      </c>
    </row>
    <row r="101" spans="1:13" ht="45" customHeight="1" x14ac:dyDescent="0.25">
      <c r="A101" s="95" t="s">
        <v>5</v>
      </c>
      <c r="B101" s="95">
        <v>1196491017</v>
      </c>
      <c r="C101" s="17">
        <v>42295508</v>
      </c>
      <c r="D101" s="95" t="s">
        <v>41</v>
      </c>
      <c r="E101" s="17" t="s">
        <v>42</v>
      </c>
      <c r="F101" s="74">
        <v>35000000</v>
      </c>
      <c r="G101" s="81">
        <f>M101</f>
        <v>45000000</v>
      </c>
      <c r="H101" s="81">
        <v>0</v>
      </c>
      <c r="I101" s="81">
        <f>G101+H101</f>
        <v>45000000</v>
      </c>
      <c r="J101" s="49"/>
      <c r="K101" s="86">
        <v>45000000</v>
      </c>
      <c r="L101" s="88">
        <v>0</v>
      </c>
      <c r="M101" s="88">
        <f>K101+L101</f>
        <v>45000000</v>
      </c>
    </row>
    <row r="102" spans="1:13" ht="33.75" x14ac:dyDescent="0.25">
      <c r="A102" s="95"/>
      <c r="B102" s="95"/>
      <c r="C102" s="17" t="s">
        <v>13</v>
      </c>
      <c r="D102" s="95"/>
      <c r="E102" s="17" t="s">
        <v>43</v>
      </c>
      <c r="F102" s="74"/>
      <c r="G102" s="81"/>
      <c r="H102" s="81"/>
      <c r="I102" s="81"/>
      <c r="J102" s="49"/>
      <c r="K102" s="86"/>
      <c r="L102" s="88"/>
      <c r="M102" s="88"/>
    </row>
    <row r="103" spans="1:13" ht="33.75" x14ac:dyDescent="0.25">
      <c r="A103" s="95"/>
      <c r="B103" s="95"/>
      <c r="C103" s="17">
        <v>42143513</v>
      </c>
      <c r="D103" s="95"/>
      <c r="E103" s="17" t="s">
        <v>212</v>
      </c>
      <c r="F103" s="74"/>
      <c r="G103" s="81"/>
      <c r="H103" s="81"/>
      <c r="I103" s="81"/>
      <c r="J103" s="49"/>
      <c r="K103" s="86"/>
      <c r="L103" s="88"/>
      <c r="M103" s="88"/>
    </row>
    <row r="104" spans="1:13" ht="22.5" x14ac:dyDescent="0.25">
      <c r="A104" s="95"/>
      <c r="B104" s="95"/>
      <c r="C104" s="17" t="s">
        <v>13</v>
      </c>
      <c r="D104" s="95"/>
      <c r="E104" s="17" t="s">
        <v>6</v>
      </c>
      <c r="F104" s="74"/>
      <c r="G104" s="81"/>
      <c r="H104" s="81"/>
      <c r="I104" s="81"/>
      <c r="J104" s="49"/>
      <c r="K104" s="86"/>
      <c r="L104" s="88"/>
      <c r="M104" s="88"/>
    </row>
    <row r="105" spans="1:13" x14ac:dyDescent="0.25">
      <c r="A105" s="95"/>
      <c r="B105" s="95"/>
      <c r="C105" s="17">
        <v>42211705</v>
      </c>
      <c r="D105" s="95"/>
      <c r="E105" s="17" t="s">
        <v>37</v>
      </c>
      <c r="F105" s="74"/>
      <c r="G105" s="81"/>
      <c r="H105" s="81"/>
      <c r="I105" s="81"/>
      <c r="J105" s="49"/>
      <c r="K105" s="86"/>
      <c r="L105" s="88"/>
      <c r="M105" s="88"/>
    </row>
    <row r="106" spans="1:13" ht="22.5" x14ac:dyDescent="0.25">
      <c r="A106" s="95"/>
      <c r="B106" s="95"/>
      <c r="C106" s="17"/>
      <c r="D106" s="95"/>
      <c r="E106" s="17" t="s">
        <v>9</v>
      </c>
      <c r="F106" s="74"/>
      <c r="G106" s="81"/>
      <c r="H106" s="81"/>
      <c r="I106" s="81"/>
      <c r="J106" s="49"/>
      <c r="K106" s="86"/>
      <c r="L106" s="88"/>
      <c r="M106" s="88"/>
    </row>
    <row r="107" spans="1:13" ht="22.5" x14ac:dyDescent="0.25">
      <c r="A107" s="95"/>
      <c r="B107" s="95"/>
      <c r="C107" s="17"/>
      <c r="D107" s="95"/>
      <c r="E107" s="17" t="s">
        <v>38</v>
      </c>
      <c r="F107" s="74"/>
      <c r="G107" s="81"/>
      <c r="H107" s="81"/>
      <c r="I107" s="81"/>
      <c r="J107" s="49"/>
      <c r="K107" s="86"/>
      <c r="L107" s="88"/>
      <c r="M107" s="88"/>
    </row>
    <row r="108" spans="1:13" ht="22.5" x14ac:dyDescent="0.25">
      <c r="A108" s="95"/>
      <c r="B108" s="95"/>
      <c r="C108" s="17"/>
      <c r="D108" s="95"/>
      <c r="E108" s="17" t="s">
        <v>11</v>
      </c>
      <c r="F108" s="74"/>
      <c r="G108" s="81"/>
      <c r="H108" s="81"/>
      <c r="I108" s="81"/>
      <c r="J108" s="49"/>
      <c r="K108" s="86"/>
      <c r="L108" s="88"/>
      <c r="M108" s="88"/>
    </row>
    <row r="109" spans="1:13" x14ac:dyDescent="0.25">
      <c r="A109" s="95"/>
      <c r="B109" s="95"/>
      <c r="C109" s="18"/>
      <c r="D109" s="95"/>
      <c r="E109" s="17" t="s">
        <v>39</v>
      </c>
      <c r="F109" s="74"/>
      <c r="G109" s="81"/>
      <c r="H109" s="81"/>
      <c r="I109" s="81"/>
      <c r="J109" s="49"/>
      <c r="K109" s="86"/>
      <c r="L109" s="88"/>
      <c r="M109" s="88"/>
    </row>
    <row r="110" spans="1:13" ht="23.25" thickBot="1" x14ac:dyDescent="0.3">
      <c r="A110" s="96"/>
      <c r="B110" s="96"/>
      <c r="C110" s="20"/>
      <c r="D110" s="96"/>
      <c r="E110" s="26" t="s">
        <v>213</v>
      </c>
      <c r="F110" s="75"/>
      <c r="G110" s="82"/>
      <c r="H110" s="82"/>
      <c r="I110" s="82"/>
      <c r="J110" s="49"/>
      <c r="K110" s="86"/>
      <c r="L110" s="88"/>
      <c r="M110" s="88"/>
    </row>
    <row r="111" spans="1:13" x14ac:dyDescent="0.25">
      <c r="A111" s="11"/>
    </row>
    <row r="112" spans="1:13" ht="16.5" customHeight="1" thickBot="1" x14ac:dyDescent="0.3">
      <c r="A112" s="11"/>
    </row>
    <row r="113" spans="1:16" ht="15.75" thickBot="1" x14ac:dyDescent="0.3">
      <c r="A113" s="89" t="s">
        <v>234</v>
      </c>
      <c r="B113" s="90"/>
      <c r="C113" s="90"/>
      <c r="D113" s="90"/>
      <c r="E113" s="90"/>
      <c r="F113" s="90"/>
      <c r="G113" s="90"/>
      <c r="H113" s="90"/>
      <c r="I113" s="153"/>
      <c r="J113" s="46"/>
    </row>
    <row r="114" spans="1:16" ht="18" customHeight="1" thickBot="1" x14ac:dyDescent="0.3">
      <c r="A114" s="141" t="s">
        <v>0</v>
      </c>
      <c r="B114" s="141" t="s">
        <v>1</v>
      </c>
      <c r="C114" s="141" t="s">
        <v>2</v>
      </c>
      <c r="D114" s="141" t="s">
        <v>3</v>
      </c>
      <c r="E114" s="141" t="s">
        <v>202</v>
      </c>
      <c r="F114" s="36"/>
      <c r="G114" s="91" t="s">
        <v>173</v>
      </c>
      <c r="H114" s="120" t="s">
        <v>176</v>
      </c>
      <c r="I114" s="120" t="s">
        <v>227</v>
      </c>
      <c r="J114" s="47"/>
      <c r="K114" s="79" t="s">
        <v>174</v>
      </c>
      <c r="L114" s="66"/>
      <c r="M114" s="66"/>
      <c r="N114" s="66"/>
      <c r="O114" s="66"/>
      <c r="P114" s="66"/>
    </row>
    <row r="115" spans="1:16" ht="15.75" thickBot="1" x14ac:dyDescent="0.3">
      <c r="A115" s="141"/>
      <c r="B115" s="141"/>
      <c r="C115" s="141"/>
      <c r="D115" s="141"/>
      <c r="E115" s="141"/>
      <c r="F115" s="34" t="s">
        <v>188</v>
      </c>
      <c r="G115" s="91"/>
      <c r="H115" s="120"/>
      <c r="I115" s="120"/>
      <c r="J115" s="47"/>
      <c r="K115" s="9" t="s">
        <v>175</v>
      </c>
      <c r="L115" s="2" t="s">
        <v>176</v>
      </c>
      <c r="M115" s="2" t="s">
        <v>177</v>
      </c>
      <c r="N115" s="6"/>
      <c r="O115" s="6"/>
      <c r="P115" s="6"/>
    </row>
    <row r="116" spans="1:16" ht="33.75" customHeight="1" x14ac:dyDescent="0.25">
      <c r="A116" s="95" t="s">
        <v>5</v>
      </c>
      <c r="B116" s="95">
        <v>1196491020</v>
      </c>
      <c r="C116" s="17">
        <v>42295508</v>
      </c>
      <c r="D116" s="95" t="s">
        <v>44</v>
      </c>
      <c r="E116" s="17" t="s">
        <v>45</v>
      </c>
      <c r="F116" s="74">
        <v>34500000</v>
      </c>
      <c r="G116" s="81">
        <f>M116</f>
        <v>41000000</v>
      </c>
      <c r="H116" s="81">
        <v>0</v>
      </c>
      <c r="I116" s="81">
        <f>G116+H116</f>
        <v>41000000</v>
      </c>
      <c r="J116" s="49"/>
      <c r="K116" s="83">
        <v>41000000</v>
      </c>
      <c r="L116" s="67">
        <v>0</v>
      </c>
      <c r="M116" s="67">
        <f>K116+L116</f>
        <v>41000000</v>
      </c>
      <c r="N116" s="102"/>
      <c r="O116" s="102"/>
      <c r="P116" s="102"/>
    </row>
    <row r="117" spans="1:16" ht="22.5" x14ac:dyDescent="0.25">
      <c r="A117" s="95"/>
      <c r="B117" s="95"/>
      <c r="C117" s="17" t="s">
        <v>13</v>
      </c>
      <c r="D117" s="95"/>
      <c r="E117" s="17" t="s">
        <v>46</v>
      </c>
      <c r="F117" s="74"/>
      <c r="G117" s="81"/>
      <c r="H117" s="81"/>
      <c r="I117" s="81"/>
      <c r="J117" s="49"/>
      <c r="K117" s="84"/>
      <c r="L117" s="68"/>
      <c r="M117" s="68"/>
      <c r="N117" s="103"/>
      <c r="O117" s="103"/>
      <c r="P117" s="103"/>
    </row>
    <row r="118" spans="1:16" ht="56.25" x14ac:dyDescent="0.25">
      <c r="A118" s="95"/>
      <c r="B118" s="95"/>
      <c r="C118" s="17">
        <v>42143513</v>
      </c>
      <c r="D118" s="95"/>
      <c r="E118" s="17" t="s">
        <v>214</v>
      </c>
      <c r="F118" s="74"/>
      <c r="G118" s="81"/>
      <c r="H118" s="81"/>
      <c r="I118" s="81"/>
      <c r="J118" s="49"/>
      <c r="K118" s="84"/>
      <c r="L118" s="68"/>
      <c r="M118" s="68"/>
      <c r="N118" s="103"/>
      <c r="O118" s="103"/>
      <c r="P118" s="103"/>
    </row>
    <row r="119" spans="1:16" ht="22.5" x14ac:dyDescent="0.25">
      <c r="A119" s="95"/>
      <c r="B119" s="95"/>
      <c r="C119" s="17" t="s">
        <v>13</v>
      </c>
      <c r="D119" s="95"/>
      <c r="E119" s="17" t="s">
        <v>9</v>
      </c>
      <c r="F119" s="74"/>
      <c r="G119" s="81"/>
      <c r="H119" s="81">
        <v>0</v>
      </c>
      <c r="I119" s="81">
        <f>G116</f>
        <v>41000000</v>
      </c>
      <c r="J119" s="49"/>
      <c r="K119" s="84"/>
      <c r="L119" s="68"/>
      <c r="M119" s="68"/>
      <c r="N119" s="103"/>
      <c r="O119" s="103"/>
      <c r="P119" s="103"/>
    </row>
    <row r="120" spans="1:16" ht="22.5" x14ac:dyDescent="0.25">
      <c r="A120" s="95"/>
      <c r="B120" s="95"/>
      <c r="C120" s="17">
        <v>42211705</v>
      </c>
      <c r="D120" s="95"/>
      <c r="E120" s="17" t="s">
        <v>6</v>
      </c>
      <c r="F120" s="74"/>
      <c r="G120" s="81"/>
      <c r="H120" s="81"/>
      <c r="I120" s="81"/>
      <c r="J120" s="49"/>
      <c r="K120" s="84"/>
      <c r="L120" s="68"/>
      <c r="M120" s="68"/>
      <c r="N120" s="103"/>
      <c r="O120" s="103"/>
      <c r="P120" s="103"/>
    </row>
    <row r="121" spans="1:16" x14ac:dyDescent="0.25">
      <c r="A121" s="95"/>
      <c r="B121" s="95"/>
      <c r="C121" s="17"/>
      <c r="D121" s="95"/>
      <c r="E121" s="17" t="s">
        <v>19</v>
      </c>
      <c r="F121" s="74"/>
      <c r="G121" s="81"/>
      <c r="H121" s="81"/>
      <c r="I121" s="81"/>
      <c r="J121" s="49"/>
      <c r="K121" s="84"/>
      <c r="L121" s="68"/>
      <c r="M121" s="68"/>
      <c r="N121" s="103"/>
      <c r="O121" s="103"/>
      <c r="P121" s="103"/>
    </row>
    <row r="122" spans="1:16" ht="22.5" x14ac:dyDescent="0.25">
      <c r="A122" s="95"/>
      <c r="B122" s="95"/>
      <c r="C122" s="17"/>
      <c r="D122" s="95"/>
      <c r="E122" s="17" t="s">
        <v>38</v>
      </c>
      <c r="F122" s="74"/>
      <c r="G122" s="81"/>
      <c r="H122" s="81"/>
      <c r="I122" s="81"/>
      <c r="J122" s="49"/>
      <c r="K122" s="84"/>
      <c r="L122" s="68"/>
      <c r="M122" s="68"/>
      <c r="N122" s="103"/>
      <c r="O122" s="103"/>
      <c r="P122" s="103"/>
    </row>
    <row r="123" spans="1:16" ht="22.5" x14ac:dyDescent="0.25">
      <c r="A123" s="95"/>
      <c r="B123" s="95"/>
      <c r="C123" s="17"/>
      <c r="D123" s="95"/>
      <c r="E123" s="17" t="s">
        <v>11</v>
      </c>
      <c r="F123" s="74"/>
      <c r="G123" s="81"/>
      <c r="H123" s="81"/>
      <c r="I123" s="81"/>
      <c r="J123" s="49"/>
      <c r="K123" s="84"/>
      <c r="L123" s="68"/>
      <c r="M123" s="68"/>
      <c r="N123" s="103"/>
      <c r="O123" s="103"/>
      <c r="P123" s="103"/>
    </row>
    <row r="124" spans="1:16" x14ac:dyDescent="0.25">
      <c r="A124" s="95"/>
      <c r="B124" s="95"/>
      <c r="C124" s="17"/>
      <c r="D124" s="95"/>
      <c r="E124" s="17" t="s">
        <v>39</v>
      </c>
      <c r="F124" s="74"/>
      <c r="G124" s="81"/>
      <c r="H124" s="81"/>
      <c r="I124" s="81"/>
      <c r="J124" s="49"/>
      <c r="K124" s="84"/>
      <c r="L124" s="68"/>
      <c r="M124" s="68"/>
      <c r="N124" s="103"/>
      <c r="O124" s="103"/>
      <c r="P124" s="103"/>
    </row>
    <row r="125" spans="1:16" ht="23.25" thickBot="1" x14ac:dyDescent="0.3">
      <c r="A125" s="96"/>
      <c r="B125" s="96"/>
      <c r="C125" s="26"/>
      <c r="D125" s="96"/>
      <c r="E125" s="26" t="s">
        <v>213</v>
      </c>
      <c r="F125" s="75"/>
      <c r="G125" s="82"/>
      <c r="H125" s="82"/>
      <c r="I125" s="82"/>
      <c r="J125" s="49"/>
      <c r="K125" s="85"/>
      <c r="L125" s="72"/>
      <c r="M125" s="72"/>
      <c r="N125" s="104"/>
      <c r="O125" s="104"/>
      <c r="P125" s="104"/>
    </row>
    <row r="126" spans="1:16" x14ac:dyDescent="0.25">
      <c r="A126" s="11"/>
    </row>
    <row r="127" spans="1:16" ht="15.75" thickBot="1" x14ac:dyDescent="0.3">
      <c r="A127" s="11"/>
    </row>
    <row r="128" spans="1:16" ht="15.75" thickBot="1" x14ac:dyDescent="0.3">
      <c r="A128" s="89" t="s">
        <v>185</v>
      </c>
      <c r="B128" s="90"/>
      <c r="C128" s="90"/>
      <c r="D128" s="90"/>
      <c r="E128" s="90"/>
      <c r="F128" s="90"/>
      <c r="G128" s="90"/>
      <c r="H128" s="90"/>
      <c r="I128" s="153"/>
      <c r="J128" s="46"/>
    </row>
    <row r="129" spans="1:19" ht="18" customHeight="1" thickBot="1" x14ac:dyDescent="0.3">
      <c r="A129" s="141" t="s">
        <v>0</v>
      </c>
      <c r="B129" s="141" t="s">
        <v>1</v>
      </c>
      <c r="C129" s="141" t="s">
        <v>2</v>
      </c>
      <c r="D129" s="141" t="s">
        <v>3</v>
      </c>
      <c r="E129" s="141" t="s">
        <v>202</v>
      </c>
      <c r="F129" s="36"/>
      <c r="G129" s="91" t="s">
        <v>173</v>
      </c>
      <c r="H129" s="120" t="s">
        <v>176</v>
      </c>
      <c r="I129" s="120" t="s">
        <v>227</v>
      </c>
      <c r="J129" s="47"/>
      <c r="K129" s="79" t="s">
        <v>179</v>
      </c>
      <c r="L129" s="66"/>
      <c r="M129" s="66"/>
      <c r="N129" s="66" t="s">
        <v>195</v>
      </c>
      <c r="O129" s="66"/>
      <c r="P129" s="66"/>
      <c r="Q129" s="66"/>
      <c r="R129" s="66"/>
      <c r="S129" s="66"/>
    </row>
    <row r="130" spans="1:19" ht="15.75" thickBot="1" x14ac:dyDescent="0.3">
      <c r="A130" s="141"/>
      <c r="B130" s="141"/>
      <c r="C130" s="141"/>
      <c r="D130" s="141"/>
      <c r="E130" s="141"/>
      <c r="F130" s="34" t="s">
        <v>188</v>
      </c>
      <c r="G130" s="91"/>
      <c r="H130" s="120"/>
      <c r="I130" s="120"/>
      <c r="J130" s="47"/>
      <c r="K130" s="8" t="s">
        <v>175</v>
      </c>
      <c r="L130" s="1" t="s">
        <v>176</v>
      </c>
      <c r="M130" s="1" t="s">
        <v>177</v>
      </c>
      <c r="N130" s="5" t="s">
        <v>175</v>
      </c>
      <c r="O130" s="5" t="s">
        <v>176</v>
      </c>
      <c r="P130" s="5" t="s">
        <v>177</v>
      </c>
      <c r="Q130" s="6"/>
      <c r="R130" s="6"/>
      <c r="S130" s="6"/>
    </row>
    <row r="131" spans="1:19" x14ac:dyDescent="0.25">
      <c r="A131" s="17"/>
      <c r="B131" s="12"/>
      <c r="C131" s="12">
        <v>42295508</v>
      </c>
      <c r="D131" s="12"/>
      <c r="E131" s="13"/>
      <c r="F131" s="115">
        <v>7000000</v>
      </c>
      <c r="G131" s="81">
        <f>AVERAGE(M131,P131)</f>
        <v>19600000</v>
      </c>
      <c r="H131" s="81">
        <v>0</v>
      </c>
      <c r="I131" s="81">
        <f>G131</f>
        <v>19600000</v>
      </c>
      <c r="J131" s="49"/>
      <c r="K131" s="83">
        <v>9500000</v>
      </c>
      <c r="L131" s="67">
        <v>0</v>
      </c>
      <c r="M131" s="67">
        <f>K131+L131</f>
        <v>9500000</v>
      </c>
      <c r="N131" s="67">
        <v>29700000</v>
      </c>
      <c r="O131" s="67">
        <v>0</v>
      </c>
      <c r="P131" s="67">
        <f>N131+O131</f>
        <v>29700000</v>
      </c>
      <c r="Q131" s="102"/>
      <c r="R131" s="102"/>
      <c r="S131" s="102"/>
    </row>
    <row r="132" spans="1:19" ht="22.5" x14ac:dyDescent="0.25">
      <c r="A132" s="17">
        <v>1</v>
      </c>
      <c r="B132" s="12">
        <v>1196491151</v>
      </c>
      <c r="C132" s="12" t="s">
        <v>13</v>
      </c>
      <c r="D132" s="12" t="s">
        <v>47</v>
      </c>
      <c r="E132" s="13" t="s">
        <v>48</v>
      </c>
      <c r="F132" s="115"/>
      <c r="G132" s="118"/>
      <c r="H132" s="81"/>
      <c r="I132" s="118"/>
      <c r="J132" s="45"/>
      <c r="K132" s="84"/>
      <c r="L132" s="68"/>
      <c r="M132" s="68"/>
      <c r="N132" s="68"/>
      <c r="O132" s="68"/>
      <c r="P132" s="68"/>
      <c r="Q132" s="103"/>
      <c r="R132" s="103"/>
      <c r="S132" s="103"/>
    </row>
    <row r="133" spans="1:19" ht="24.75" customHeight="1" x14ac:dyDescent="0.25">
      <c r="A133" s="18"/>
      <c r="B133" s="12"/>
      <c r="C133" s="12">
        <v>42143513</v>
      </c>
      <c r="D133" s="12"/>
      <c r="E133" s="13" t="s">
        <v>49</v>
      </c>
      <c r="F133" s="115"/>
      <c r="G133" s="118"/>
      <c r="H133" s="81"/>
      <c r="I133" s="118">
        <f>G131</f>
        <v>19600000</v>
      </c>
      <c r="J133" s="45"/>
      <c r="K133" s="84"/>
      <c r="L133" s="68"/>
      <c r="M133" s="68"/>
      <c r="N133" s="68"/>
      <c r="O133" s="68"/>
      <c r="P133" s="68"/>
      <c r="Q133" s="103"/>
      <c r="R133" s="103"/>
      <c r="S133" s="103"/>
    </row>
    <row r="134" spans="1:19" x14ac:dyDescent="0.25">
      <c r="A134" s="18"/>
      <c r="B134" s="14"/>
      <c r="C134" s="12" t="s">
        <v>13</v>
      </c>
      <c r="D134" s="14"/>
      <c r="E134" s="13" t="s">
        <v>50</v>
      </c>
      <c r="F134" s="115"/>
      <c r="G134" s="118"/>
      <c r="H134" s="81"/>
      <c r="I134" s="118"/>
      <c r="J134" s="45"/>
      <c r="K134" s="84"/>
      <c r="L134" s="68"/>
      <c r="M134" s="68"/>
      <c r="N134" s="68"/>
      <c r="O134" s="68"/>
      <c r="P134" s="68"/>
      <c r="Q134" s="103"/>
      <c r="R134" s="103"/>
      <c r="S134" s="103"/>
    </row>
    <row r="135" spans="1:19" x14ac:dyDescent="0.25">
      <c r="A135" s="18"/>
      <c r="B135" s="14"/>
      <c r="C135" s="12">
        <v>42211705</v>
      </c>
      <c r="D135" s="14"/>
      <c r="E135" s="19"/>
      <c r="F135" s="115"/>
      <c r="G135" s="118"/>
      <c r="H135" s="81"/>
      <c r="I135" s="118"/>
      <c r="J135" s="45"/>
      <c r="K135" s="84"/>
      <c r="L135" s="68"/>
      <c r="M135" s="68"/>
      <c r="N135" s="68"/>
      <c r="O135" s="68"/>
      <c r="P135" s="68"/>
      <c r="Q135" s="103"/>
      <c r="R135" s="103"/>
      <c r="S135" s="103"/>
    </row>
    <row r="136" spans="1:19" ht="15.75" thickBot="1" x14ac:dyDescent="0.3">
      <c r="A136" s="20"/>
      <c r="B136" s="15"/>
      <c r="C136" s="16"/>
      <c r="D136" s="15"/>
      <c r="E136" s="21"/>
      <c r="F136" s="116"/>
      <c r="G136" s="119"/>
      <c r="H136" s="82"/>
      <c r="I136" s="119"/>
      <c r="J136" s="45"/>
      <c r="K136" s="85"/>
      <c r="L136" s="72"/>
      <c r="M136" s="72"/>
      <c r="N136" s="72"/>
      <c r="O136" s="72"/>
      <c r="P136" s="72"/>
      <c r="Q136" s="104"/>
      <c r="R136" s="104"/>
      <c r="S136" s="104"/>
    </row>
    <row r="137" spans="1:19" x14ac:dyDescent="0.25">
      <c r="A137" s="11"/>
    </row>
    <row r="138" spans="1:19" ht="15.75" thickBot="1" x14ac:dyDescent="0.3">
      <c r="A138" s="11"/>
    </row>
    <row r="139" spans="1:19" ht="15.75" thickBot="1" x14ac:dyDescent="0.3">
      <c r="A139" s="89" t="s">
        <v>186</v>
      </c>
      <c r="B139" s="90"/>
      <c r="C139" s="90"/>
      <c r="D139" s="90"/>
      <c r="E139" s="90"/>
      <c r="F139" s="90"/>
      <c r="G139" s="90"/>
      <c r="H139" s="90"/>
      <c r="I139" s="153"/>
      <c r="J139" s="46"/>
    </row>
    <row r="140" spans="1:19" ht="29.25" customHeight="1" thickBot="1" x14ac:dyDescent="0.3">
      <c r="A140" s="141" t="s">
        <v>0</v>
      </c>
      <c r="B140" s="141" t="s">
        <v>1</v>
      </c>
      <c r="C140" s="141" t="s">
        <v>2</v>
      </c>
      <c r="D140" s="141" t="s">
        <v>3</v>
      </c>
      <c r="E140" s="141" t="s">
        <v>4</v>
      </c>
      <c r="F140" s="55"/>
      <c r="G140" s="91" t="s">
        <v>173</v>
      </c>
      <c r="H140" s="120" t="s">
        <v>176</v>
      </c>
      <c r="I140" s="120" t="s">
        <v>227</v>
      </c>
      <c r="J140" s="9"/>
      <c r="K140" s="79" t="s">
        <v>191</v>
      </c>
      <c r="L140" s="66"/>
      <c r="M140" s="66"/>
      <c r="N140" s="66" t="s">
        <v>196</v>
      </c>
      <c r="O140" s="66"/>
      <c r="P140" s="66"/>
    </row>
    <row r="141" spans="1:19" ht="15.75" thickBot="1" x14ac:dyDescent="0.3">
      <c r="A141" s="141"/>
      <c r="B141" s="141"/>
      <c r="C141" s="141"/>
      <c r="D141" s="141"/>
      <c r="E141" s="141"/>
      <c r="F141" s="56" t="s">
        <v>188</v>
      </c>
      <c r="G141" s="91"/>
      <c r="H141" s="120"/>
      <c r="I141" s="120"/>
      <c r="J141" s="9"/>
      <c r="K141" s="9" t="s">
        <v>175</v>
      </c>
      <c r="L141" s="2" t="s">
        <v>176</v>
      </c>
      <c r="M141" s="2" t="s">
        <v>177</v>
      </c>
      <c r="N141" s="2" t="s">
        <v>175</v>
      </c>
      <c r="O141" s="2" t="s">
        <v>176</v>
      </c>
      <c r="P141" s="2" t="s">
        <v>177</v>
      </c>
    </row>
    <row r="142" spans="1:19" ht="15" customHeight="1" thickBot="1" x14ac:dyDescent="0.3">
      <c r="A142" s="95">
        <v>1</v>
      </c>
      <c r="B142" s="95">
        <v>1196491134</v>
      </c>
      <c r="C142" s="12">
        <v>42295508</v>
      </c>
      <c r="D142" s="95" t="s">
        <v>52</v>
      </c>
      <c r="E142" s="143" t="s">
        <v>53</v>
      </c>
      <c r="F142" s="150"/>
      <c r="G142" s="122">
        <v>20000000</v>
      </c>
      <c r="H142" s="122">
        <v>0</v>
      </c>
      <c r="I142" s="122">
        <f>G142+H142</f>
        <v>20000000</v>
      </c>
      <c r="J142" s="28"/>
      <c r="K142" s="83"/>
      <c r="L142" s="154"/>
      <c r="M142" s="88"/>
      <c r="N142" s="67">
        <v>20000000</v>
      </c>
      <c r="O142" s="67">
        <v>0</v>
      </c>
      <c r="P142" s="88">
        <f>N142+O142</f>
        <v>20000000</v>
      </c>
    </row>
    <row r="143" spans="1:19" ht="15.75" thickBot="1" x14ac:dyDescent="0.3">
      <c r="A143" s="95"/>
      <c r="B143" s="95"/>
      <c r="C143" s="12" t="s">
        <v>13</v>
      </c>
      <c r="D143" s="95"/>
      <c r="E143" s="143"/>
      <c r="F143" s="150"/>
      <c r="G143" s="122"/>
      <c r="H143" s="122"/>
      <c r="I143" s="138"/>
      <c r="J143" s="31"/>
      <c r="K143" s="84"/>
      <c r="L143" s="154"/>
      <c r="M143" s="87"/>
      <c r="N143" s="68"/>
      <c r="O143" s="68"/>
      <c r="P143" s="87"/>
    </row>
    <row r="144" spans="1:19" ht="15.75" thickBot="1" x14ac:dyDescent="0.3">
      <c r="A144" s="95"/>
      <c r="B144" s="95"/>
      <c r="C144" s="12">
        <v>42143513</v>
      </c>
      <c r="D144" s="95"/>
      <c r="E144" s="143"/>
      <c r="F144" s="150"/>
      <c r="G144" s="122"/>
      <c r="H144" s="122"/>
      <c r="I144" s="138"/>
      <c r="J144" s="31"/>
      <c r="K144" s="84"/>
      <c r="L144" s="154"/>
      <c r="M144" s="87"/>
      <c r="N144" s="68"/>
      <c r="O144" s="68"/>
      <c r="P144" s="87"/>
    </row>
    <row r="145" spans="1:16" ht="15.75" thickBot="1" x14ac:dyDescent="0.3">
      <c r="A145" s="95"/>
      <c r="B145" s="95"/>
      <c r="C145" s="12" t="s">
        <v>13</v>
      </c>
      <c r="D145" s="95"/>
      <c r="E145" s="143"/>
      <c r="F145" s="150"/>
      <c r="G145" s="122"/>
      <c r="H145" s="122"/>
      <c r="I145" s="138"/>
      <c r="J145" s="31"/>
      <c r="K145" s="84"/>
      <c r="L145" s="154"/>
      <c r="M145" s="87"/>
      <c r="N145" s="68"/>
      <c r="O145" s="68"/>
      <c r="P145" s="87"/>
    </row>
    <row r="146" spans="1:16" ht="15.75" thickBot="1" x14ac:dyDescent="0.3">
      <c r="A146" s="95"/>
      <c r="B146" s="95"/>
      <c r="C146" s="12">
        <v>42211705</v>
      </c>
      <c r="D146" s="95"/>
      <c r="E146" s="143"/>
      <c r="F146" s="150"/>
      <c r="G146" s="122"/>
      <c r="H146" s="122"/>
      <c r="I146" s="138"/>
      <c r="J146" s="31"/>
      <c r="K146" s="84"/>
      <c r="L146" s="154"/>
      <c r="M146" s="87"/>
      <c r="N146" s="68"/>
      <c r="O146" s="68"/>
      <c r="P146" s="87"/>
    </row>
    <row r="147" spans="1:16" ht="15.75" thickBot="1" x14ac:dyDescent="0.3">
      <c r="A147" s="95"/>
      <c r="B147" s="95"/>
      <c r="C147" s="12" t="s">
        <v>51</v>
      </c>
      <c r="D147" s="95"/>
      <c r="E147" s="143"/>
      <c r="F147" s="150"/>
      <c r="G147" s="122"/>
      <c r="H147" s="122"/>
      <c r="I147" s="138"/>
      <c r="J147" s="31"/>
      <c r="K147" s="84"/>
      <c r="L147" s="154"/>
      <c r="M147" s="87"/>
      <c r="N147" s="68"/>
      <c r="O147" s="68"/>
      <c r="P147" s="87"/>
    </row>
    <row r="148" spans="1:16" ht="15.75" thickBot="1" x14ac:dyDescent="0.3">
      <c r="A148" s="96"/>
      <c r="B148" s="96"/>
      <c r="C148" s="16">
        <v>421440</v>
      </c>
      <c r="D148" s="96"/>
      <c r="E148" s="144"/>
      <c r="F148" s="151"/>
      <c r="G148" s="122"/>
      <c r="H148" s="122"/>
      <c r="I148" s="138"/>
      <c r="J148" s="32"/>
      <c r="K148" s="85"/>
      <c r="L148" s="154"/>
      <c r="M148" s="87"/>
      <c r="N148" s="72"/>
      <c r="O148" s="72"/>
      <c r="P148" s="87"/>
    </row>
    <row r="149" spans="1:16" ht="85.5" customHeight="1" thickBot="1" x14ac:dyDescent="0.3">
      <c r="A149" s="121">
        <v>2</v>
      </c>
      <c r="B149" s="121">
        <v>1196491145</v>
      </c>
      <c r="C149" s="12">
        <v>42295508</v>
      </c>
      <c r="D149" s="121" t="s">
        <v>54</v>
      </c>
      <c r="E149" s="142" t="s">
        <v>215</v>
      </c>
      <c r="F149" s="152">
        <v>27500000</v>
      </c>
      <c r="G149" s="122">
        <v>29500000</v>
      </c>
      <c r="H149" s="122">
        <v>0</v>
      </c>
      <c r="I149" s="122">
        <f>G149+H149</f>
        <v>29500000</v>
      </c>
      <c r="J149" s="27"/>
      <c r="K149" s="145"/>
      <c r="L149" s="98"/>
      <c r="M149" s="105"/>
      <c r="N149" s="88">
        <v>29500000</v>
      </c>
      <c r="O149" s="88">
        <v>0</v>
      </c>
      <c r="P149" s="88">
        <f>N149+O149</f>
        <v>29500000</v>
      </c>
    </row>
    <row r="150" spans="1:16" ht="15.75" thickBot="1" x14ac:dyDescent="0.3">
      <c r="A150" s="95"/>
      <c r="B150" s="95"/>
      <c r="C150" s="12" t="s">
        <v>13</v>
      </c>
      <c r="D150" s="95"/>
      <c r="E150" s="143"/>
      <c r="F150" s="115"/>
      <c r="G150" s="122"/>
      <c r="H150" s="122"/>
      <c r="I150" s="138"/>
      <c r="J150" s="54"/>
      <c r="K150" s="145"/>
      <c r="L150" s="98"/>
      <c r="M150" s="106"/>
      <c r="N150" s="88"/>
      <c r="O150" s="88"/>
      <c r="P150" s="87"/>
    </row>
    <row r="151" spans="1:16" ht="15.75" thickBot="1" x14ac:dyDescent="0.3">
      <c r="A151" s="95"/>
      <c r="B151" s="95"/>
      <c r="C151" s="12">
        <v>42143513</v>
      </c>
      <c r="D151" s="95"/>
      <c r="E151" s="143"/>
      <c r="F151" s="115"/>
      <c r="G151" s="122"/>
      <c r="H151" s="122"/>
      <c r="I151" s="138"/>
      <c r="J151" s="54"/>
      <c r="K151" s="145"/>
      <c r="L151" s="98"/>
      <c r="M151" s="106"/>
      <c r="N151" s="88"/>
      <c r="O151" s="88"/>
      <c r="P151" s="87"/>
    </row>
    <row r="152" spans="1:16" ht="15.75" thickBot="1" x14ac:dyDescent="0.3">
      <c r="A152" s="95"/>
      <c r="B152" s="95"/>
      <c r="C152" s="12" t="s">
        <v>13</v>
      </c>
      <c r="D152" s="95"/>
      <c r="E152" s="143"/>
      <c r="F152" s="115"/>
      <c r="G152" s="122"/>
      <c r="H152" s="122"/>
      <c r="I152" s="138"/>
      <c r="J152" s="54"/>
      <c r="K152" s="145"/>
      <c r="L152" s="98"/>
      <c r="M152" s="106"/>
      <c r="N152" s="88"/>
      <c r="O152" s="88"/>
      <c r="P152" s="87"/>
    </row>
    <row r="153" spans="1:16" ht="15.75" thickBot="1" x14ac:dyDescent="0.3">
      <c r="A153" s="95"/>
      <c r="B153" s="95"/>
      <c r="C153" s="12">
        <v>42211705</v>
      </c>
      <c r="D153" s="95"/>
      <c r="E153" s="143"/>
      <c r="F153" s="115"/>
      <c r="G153" s="122"/>
      <c r="H153" s="122"/>
      <c r="I153" s="138"/>
      <c r="J153" s="54"/>
      <c r="K153" s="145"/>
      <c r="L153" s="98"/>
      <c r="M153" s="106"/>
      <c r="N153" s="88"/>
      <c r="O153" s="88"/>
      <c r="P153" s="87"/>
    </row>
    <row r="154" spans="1:16" ht="15.75" thickBot="1" x14ac:dyDescent="0.3">
      <c r="A154" s="95"/>
      <c r="B154" s="95"/>
      <c r="C154" s="12" t="s">
        <v>51</v>
      </c>
      <c r="D154" s="95"/>
      <c r="E154" s="143"/>
      <c r="F154" s="115"/>
      <c r="G154" s="122"/>
      <c r="H154" s="122"/>
      <c r="I154" s="138"/>
      <c r="J154" s="54"/>
      <c r="K154" s="145"/>
      <c r="L154" s="98"/>
      <c r="M154" s="106"/>
      <c r="N154" s="88"/>
      <c r="O154" s="88"/>
      <c r="P154" s="87"/>
    </row>
    <row r="155" spans="1:16" ht="15.75" thickBot="1" x14ac:dyDescent="0.3">
      <c r="A155" s="95"/>
      <c r="B155" s="95"/>
      <c r="C155" s="12">
        <v>421440</v>
      </c>
      <c r="D155" s="95"/>
      <c r="E155" s="143"/>
      <c r="F155" s="115"/>
      <c r="G155" s="122"/>
      <c r="H155" s="122"/>
      <c r="I155" s="138"/>
      <c r="J155" s="54"/>
      <c r="K155" s="145"/>
      <c r="L155" s="98"/>
      <c r="M155" s="106"/>
      <c r="N155" s="88"/>
      <c r="O155" s="88"/>
      <c r="P155" s="87"/>
    </row>
    <row r="156" spans="1:16" ht="15.75" thickBot="1" x14ac:dyDescent="0.3">
      <c r="A156" s="96"/>
      <c r="B156" s="96"/>
      <c r="C156" s="16"/>
      <c r="D156" s="96"/>
      <c r="E156" s="144"/>
      <c r="F156" s="116"/>
      <c r="G156" s="122"/>
      <c r="H156" s="122"/>
      <c r="I156" s="138"/>
      <c r="J156" s="54"/>
      <c r="K156" s="145"/>
      <c r="L156" s="98"/>
      <c r="M156" s="107"/>
      <c r="N156" s="88"/>
      <c r="O156" s="88"/>
      <c r="P156" s="87"/>
    </row>
    <row r="157" spans="1:16" ht="70.5" customHeight="1" thickBot="1" x14ac:dyDescent="0.3">
      <c r="A157" s="121">
        <v>3</v>
      </c>
      <c r="B157" s="121">
        <v>1196491146</v>
      </c>
      <c r="C157" s="12">
        <v>42295508</v>
      </c>
      <c r="D157" s="121" t="s">
        <v>55</v>
      </c>
      <c r="E157" s="142" t="s">
        <v>216</v>
      </c>
      <c r="F157" s="38"/>
      <c r="G157" s="122">
        <v>27000000</v>
      </c>
      <c r="H157" s="122">
        <v>0</v>
      </c>
      <c r="I157" s="122">
        <f>G157+H157</f>
        <v>27000000</v>
      </c>
      <c r="J157" s="28"/>
      <c r="K157" s="145"/>
      <c r="L157" s="98"/>
      <c r="M157" s="105"/>
      <c r="N157" s="67">
        <v>27000000</v>
      </c>
      <c r="O157" s="67">
        <v>0</v>
      </c>
      <c r="P157" s="67">
        <f>N157+O157</f>
        <v>27000000</v>
      </c>
    </row>
    <row r="158" spans="1:16" ht="15.75" thickBot="1" x14ac:dyDescent="0.3">
      <c r="A158" s="95"/>
      <c r="B158" s="95"/>
      <c r="C158" s="12" t="s">
        <v>13</v>
      </c>
      <c r="D158" s="95"/>
      <c r="E158" s="143"/>
      <c r="F158" s="38"/>
      <c r="G158" s="122"/>
      <c r="H158" s="122"/>
      <c r="I158" s="122"/>
      <c r="J158" s="29"/>
      <c r="K158" s="145"/>
      <c r="L158" s="98"/>
      <c r="M158" s="106"/>
      <c r="N158" s="68"/>
      <c r="O158" s="68"/>
      <c r="P158" s="68"/>
    </row>
    <row r="159" spans="1:16" ht="15.75" thickBot="1" x14ac:dyDescent="0.3">
      <c r="A159" s="95"/>
      <c r="B159" s="95"/>
      <c r="C159" s="12">
        <v>42143513</v>
      </c>
      <c r="D159" s="95"/>
      <c r="E159" s="143"/>
      <c r="F159" s="38"/>
      <c r="G159" s="122"/>
      <c r="H159" s="122"/>
      <c r="I159" s="122"/>
      <c r="J159" s="29"/>
      <c r="K159" s="145"/>
      <c r="L159" s="98"/>
      <c r="M159" s="106"/>
      <c r="N159" s="68"/>
      <c r="O159" s="68"/>
      <c r="P159" s="68"/>
    </row>
    <row r="160" spans="1:16" ht="15.75" thickBot="1" x14ac:dyDescent="0.3">
      <c r="A160" s="95"/>
      <c r="B160" s="95"/>
      <c r="C160" s="12" t="s">
        <v>13</v>
      </c>
      <c r="D160" s="95"/>
      <c r="E160" s="143"/>
      <c r="F160" s="38"/>
      <c r="G160" s="122"/>
      <c r="H160" s="122"/>
      <c r="I160" s="122"/>
      <c r="J160" s="29"/>
      <c r="K160" s="145"/>
      <c r="L160" s="98"/>
      <c r="M160" s="106"/>
      <c r="N160" s="68"/>
      <c r="O160" s="68"/>
      <c r="P160" s="68"/>
    </row>
    <row r="161" spans="1:16" ht="15.75" thickBot="1" x14ac:dyDescent="0.3">
      <c r="A161" s="95"/>
      <c r="B161" s="95"/>
      <c r="C161" s="12">
        <v>42211705</v>
      </c>
      <c r="D161" s="95"/>
      <c r="E161" s="143"/>
      <c r="F161" s="38"/>
      <c r="G161" s="122"/>
      <c r="H161" s="122"/>
      <c r="I161" s="122"/>
      <c r="J161" s="29"/>
      <c r="K161" s="145"/>
      <c r="L161" s="98"/>
      <c r="M161" s="106"/>
      <c r="N161" s="68"/>
      <c r="O161" s="68"/>
      <c r="P161" s="68"/>
    </row>
    <row r="162" spans="1:16" ht="15.75" thickBot="1" x14ac:dyDescent="0.3">
      <c r="A162" s="95"/>
      <c r="B162" s="95"/>
      <c r="C162" s="12" t="s">
        <v>51</v>
      </c>
      <c r="D162" s="95"/>
      <c r="E162" s="143"/>
      <c r="F162" s="38"/>
      <c r="G162" s="122"/>
      <c r="H162" s="122"/>
      <c r="I162" s="122"/>
      <c r="J162" s="29"/>
      <c r="K162" s="145"/>
      <c r="L162" s="98"/>
      <c r="M162" s="106"/>
      <c r="N162" s="68"/>
      <c r="O162" s="68"/>
      <c r="P162" s="68"/>
    </row>
    <row r="163" spans="1:16" ht="15.75" thickBot="1" x14ac:dyDescent="0.3">
      <c r="A163" s="95"/>
      <c r="B163" s="95"/>
      <c r="C163" s="12">
        <v>421440</v>
      </c>
      <c r="D163" s="95"/>
      <c r="E163" s="143"/>
      <c r="F163" s="38"/>
      <c r="G163" s="122"/>
      <c r="H163" s="122"/>
      <c r="I163" s="122"/>
      <c r="J163" s="29"/>
      <c r="K163" s="145"/>
      <c r="L163" s="98"/>
      <c r="M163" s="106"/>
      <c r="N163" s="68"/>
      <c r="O163" s="68"/>
      <c r="P163" s="68"/>
    </row>
    <row r="164" spans="1:16" ht="15.75" thickBot="1" x14ac:dyDescent="0.3">
      <c r="A164" s="95"/>
      <c r="B164" s="95"/>
      <c r="C164" s="12"/>
      <c r="D164" s="95"/>
      <c r="E164" s="143"/>
      <c r="F164" s="38"/>
      <c r="G164" s="122"/>
      <c r="H164" s="122"/>
      <c r="I164" s="122"/>
      <c r="J164" s="29"/>
      <c r="K164" s="145"/>
      <c r="L164" s="98"/>
      <c r="M164" s="106"/>
      <c r="N164" s="68"/>
      <c r="O164" s="68"/>
      <c r="P164" s="68"/>
    </row>
    <row r="165" spans="1:16" ht="15.75" thickBot="1" x14ac:dyDescent="0.3">
      <c r="A165" s="96"/>
      <c r="B165" s="96"/>
      <c r="C165" s="16"/>
      <c r="D165" s="96"/>
      <c r="E165" s="144"/>
      <c r="F165" s="38"/>
      <c r="G165" s="122"/>
      <c r="H165" s="122"/>
      <c r="I165" s="122"/>
      <c r="J165" s="30"/>
      <c r="K165" s="145"/>
      <c r="L165" s="98"/>
      <c r="M165" s="107"/>
      <c r="N165" s="72"/>
      <c r="O165" s="72"/>
      <c r="P165" s="72"/>
    </row>
    <row r="166" spans="1:16" ht="85.5" customHeight="1" thickBot="1" x14ac:dyDescent="0.3">
      <c r="A166" s="121">
        <v>4</v>
      </c>
      <c r="B166" s="121">
        <v>1196491147</v>
      </c>
      <c r="C166" s="12">
        <v>42295508</v>
      </c>
      <c r="D166" s="121" t="s">
        <v>56</v>
      </c>
      <c r="E166" s="142" t="s">
        <v>217</v>
      </c>
      <c r="F166" s="38"/>
      <c r="G166" s="122">
        <v>23000000</v>
      </c>
      <c r="H166" s="122">
        <v>0</v>
      </c>
      <c r="I166" s="122">
        <f>G166+H166</f>
        <v>23000000</v>
      </c>
      <c r="J166" s="27"/>
      <c r="K166" s="145"/>
      <c r="L166" s="98"/>
      <c r="M166" s="105"/>
      <c r="N166" s="88">
        <v>23000000</v>
      </c>
      <c r="O166" s="88">
        <v>0</v>
      </c>
      <c r="P166" s="88">
        <f>N166+O166</f>
        <v>23000000</v>
      </c>
    </row>
    <row r="167" spans="1:16" ht="15.75" thickBot="1" x14ac:dyDescent="0.3">
      <c r="A167" s="95"/>
      <c r="B167" s="95"/>
      <c r="C167" s="12" t="s">
        <v>13</v>
      </c>
      <c r="D167" s="95"/>
      <c r="E167" s="143"/>
      <c r="F167" s="38"/>
      <c r="G167" s="122"/>
      <c r="H167" s="122"/>
      <c r="I167" s="122"/>
      <c r="J167" s="27"/>
      <c r="K167" s="145"/>
      <c r="L167" s="98"/>
      <c r="M167" s="106"/>
      <c r="N167" s="88"/>
      <c r="O167" s="88"/>
      <c r="P167" s="88"/>
    </row>
    <row r="168" spans="1:16" ht="15.75" thickBot="1" x14ac:dyDescent="0.3">
      <c r="A168" s="95"/>
      <c r="B168" s="95"/>
      <c r="C168" s="12">
        <v>42143513</v>
      </c>
      <c r="D168" s="95"/>
      <c r="E168" s="143"/>
      <c r="F168" s="38"/>
      <c r="G168" s="122"/>
      <c r="H168" s="122"/>
      <c r="I168" s="122"/>
      <c r="J168" s="27"/>
      <c r="K168" s="145"/>
      <c r="L168" s="98"/>
      <c r="M168" s="106"/>
      <c r="N168" s="88"/>
      <c r="O168" s="88"/>
      <c r="P168" s="88"/>
    </row>
    <row r="169" spans="1:16" ht="15.75" thickBot="1" x14ac:dyDescent="0.3">
      <c r="A169" s="95"/>
      <c r="B169" s="95"/>
      <c r="C169" s="12" t="s">
        <v>13</v>
      </c>
      <c r="D169" s="95"/>
      <c r="E169" s="143"/>
      <c r="F169" s="38"/>
      <c r="G169" s="122"/>
      <c r="H169" s="122"/>
      <c r="I169" s="122"/>
      <c r="J169" s="27"/>
      <c r="K169" s="145"/>
      <c r="L169" s="98"/>
      <c r="M169" s="106"/>
      <c r="N169" s="88"/>
      <c r="O169" s="88"/>
      <c r="P169" s="88"/>
    </row>
    <row r="170" spans="1:16" ht="15.75" thickBot="1" x14ac:dyDescent="0.3">
      <c r="A170" s="95"/>
      <c r="B170" s="95"/>
      <c r="C170" s="12">
        <v>42211705</v>
      </c>
      <c r="D170" s="95"/>
      <c r="E170" s="143"/>
      <c r="F170" s="38"/>
      <c r="G170" s="122"/>
      <c r="H170" s="122"/>
      <c r="I170" s="122"/>
      <c r="J170" s="27"/>
      <c r="K170" s="145"/>
      <c r="L170" s="98"/>
      <c r="M170" s="106"/>
      <c r="N170" s="88"/>
      <c r="O170" s="88"/>
      <c r="P170" s="88"/>
    </row>
    <row r="171" spans="1:16" ht="15.75" thickBot="1" x14ac:dyDescent="0.3">
      <c r="A171" s="95"/>
      <c r="B171" s="95"/>
      <c r="C171" s="12" t="s">
        <v>51</v>
      </c>
      <c r="D171" s="95"/>
      <c r="E171" s="143"/>
      <c r="F171" s="38"/>
      <c r="G171" s="122"/>
      <c r="H171" s="122"/>
      <c r="I171" s="122"/>
      <c r="J171" s="27"/>
      <c r="K171" s="145"/>
      <c r="L171" s="98"/>
      <c r="M171" s="106"/>
      <c r="N171" s="88"/>
      <c r="O171" s="88"/>
      <c r="P171" s="88"/>
    </row>
    <row r="172" spans="1:16" ht="15.75" thickBot="1" x14ac:dyDescent="0.3">
      <c r="A172" s="95"/>
      <c r="B172" s="95"/>
      <c r="C172" s="12">
        <v>421440</v>
      </c>
      <c r="D172" s="95"/>
      <c r="E172" s="143"/>
      <c r="F172" s="38"/>
      <c r="G172" s="122"/>
      <c r="H172" s="122"/>
      <c r="I172" s="122"/>
      <c r="J172" s="27"/>
      <c r="K172" s="145"/>
      <c r="L172" s="98"/>
      <c r="M172" s="106"/>
      <c r="N172" s="88"/>
      <c r="O172" s="88"/>
      <c r="P172" s="88"/>
    </row>
    <row r="173" spans="1:16" ht="15.75" thickBot="1" x14ac:dyDescent="0.3">
      <c r="A173" s="96"/>
      <c r="B173" s="96"/>
      <c r="C173" s="16"/>
      <c r="D173" s="96"/>
      <c r="E173" s="144"/>
      <c r="F173" s="38"/>
      <c r="G173" s="122"/>
      <c r="H173" s="122"/>
      <c r="I173" s="122"/>
      <c r="J173" s="27"/>
      <c r="K173" s="145"/>
      <c r="L173" s="98"/>
      <c r="M173" s="107"/>
      <c r="N173" s="88"/>
      <c r="O173" s="88"/>
      <c r="P173" s="88"/>
    </row>
    <row r="174" spans="1:16" ht="15" customHeight="1" thickBot="1" x14ac:dyDescent="0.3">
      <c r="A174" s="121">
        <v>5</v>
      </c>
      <c r="B174" s="121">
        <v>1196491148</v>
      </c>
      <c r="C174" s="12">
        <v>42295508</v>
      </c>
      <c r="D174" s="121" t="s">
        <v>57</v>
      </c>
      <c r="E174" s="142" t="s">
        <v>58</v>
      </c>
      <c r="F174" s="146">
        <v>1033560</v>
      </c>
      <c r="G174" s="122">
        <v>1089000</v>
      </c>
      <c r="H174" s="122">
        <f>G174*16/100</f>
        <v>174240</v>
      </c>
      <c r="I174" s="122">
        <f>G174+H174</f>
        <v>1263240</v>
      </c>
      <c r="J174" s="27"/>
      <c r="K174" s="145"/>
      <c r="L174" s="98"/>
      <c r="M174" s="105"/>
      <c r="N174" s="88">
        <v>1089000</v>
      </c>
      <c r="O174" s="88">
        <f>N174*16/100</f>
        <v>174240</v>
      </c>
      <c r="P174" s="88">
        <f>N174+O174</f>
        <v>1263240</v>
      </c>
    </row>
    <row r="175" spans="1:16" ht="15.75" thickBot="1" x14ac:dyDescent="0.3">
      <c r="A175" s="95"/>
      <c r="B175" s="95"/>
      <c r="C175" s="12" t="s">
        <v>13</v>
      </c>
      <c r="D175" s="95"/>
      <c r="E175" s="143"/>
      <c r="F175" s="147"/>
      <c r="G175" s="122"/>
      <c r="H175" s="122"/>
      <c r="I175" s="122"/>
      <c r="J175" s="27"/>
      <c r="K175" s="145"/>
      <c r="L175" s="98"/>
      <c r="M175" s="106"/>
      <c r="N175" s="88"/>
      <c r="O175" s="88"/>
      <c r="P175" s="88"/>
    </row>
    <row r="176" spans="1:16" ht="15.75" thickBot="1" x14ac:dyDescent="0.3">
      <c r="A176" s="95"/>
      <c r="B176" s="95"/>
      <c r="C176" s="12">
        <v>42143513</v>
      </c>
      <c r="D176" s="95"/>
      <c r="E176" s="143"/>
      <c r="F176" s="147"/>
      <c r="G176" s="122"/>
      <c r="H176" s="122"/>
      <c r="I176" s="122"/>
      <c r="J176" s="27"/>
      <c r="K176" s="145"/>
      <c r="L176" s="98"/>
      <c r="M176" s="106"/>
      <c r="N176" s="88"/>
      <c r="O176" s="88"/>
      <c r="P176" s="88"/>
    </row>
    <row r="177" spans="1:16" ht="15.75" thickBot="1" x14ac:dyDescent="0.3">
      <c r="A177" s="95"/>
      <c r="B177" s="95"/>
      <c r="C177" s="12" t="s">
        <v>13</v>
      </c>
      <c r="D177" s="95"/>
      <c r="E177" s="143"/>
      <c r="F177" s="147"/>
      <c r="G177" s="122"/>
      <c r="H177" s="122"/>
      <c r="I177" s="122"/>
      <c r="J177" s="27"/>
      <c r="K177" s="145"/>
      <c r="L177" s="98"/>
      <c r="M177" s="106"/>
      <c r="N177" s="88"/>
      <c r="O177" s="88"/>
      <c r="P177" s="88"/>
    </row>
    <row r="178" spans="1:16" ht="15.75" thickBot="1" x14ac:dyDescent="0.3">
      <c r="A178" s="95"/>
      <c r="B178" s="95"/>
      <c r="C178" s="12">
        <v>42211705</v>
      </c>
      <c r="D178" s="95"/>
      <c r="E178" s="143"/>
      <c r="F178" s="147"/>
      <c r="G178" s="122"/>
      <c r="H178" s="122"/>
      <c r="I178" s="122"/>
      <c r="J178" s="27"/>
      <c r="K178" s="145"/>
      <c r="L178" s="98"/>
      <c r="M178" s="106"/>
      <c r="N178" s="88"/>
      <c r="O178" s="88"/>
      <c r="P178" s="88"/>
    </row>
    <row r="179" spans="1:16" ht="15.75" thickBot="1" x14ac:dyDescent="0.3">
      <c r="A179" s="95"/>
      <c r="B179" s="95"/>
      <c r="C179" s="12"/>
      <c r="D179" s="95"/>
      <c r="E179" s="143"/>
      <c r="F179" s="147"/>
      <c r="G179" s="122"/>
      <c r="H179" s="122"/>
      <c r="I179" s="122"/>
      <c r="J179" s="27"/>
      <c r="K179" s="145"/>
      <c r="L179" s="98"/>
      <c r="M179" s="106"/>
      <c r="N179" s="88"/>
      <c r="O179" s="88"/>
      <c r="P179" s="88"/>
    </row>
    <row r="180" spans="1:16" ht="15.75" thickBot="1" x14ac:dyDescent="0.3">
      <c r="A180" s="96"/>
      <c r="B180" s="96"/>
      <c r="C180" s="16"/>
      <c r="D180" s="96"/>
      <c r="E180" s="144"/>
      <c r="F180" s="148"/>
      <c r="G180" s="122"/>
      <c r="H180" s="122"/>
      <c r="I180" s="122"/>
      <c r="J180" s="27"/>
      <c r="K180" s="145"/>
      <c r="L180" s="98"/>
      <c r="M180" s="107"/>
      <c r="N180" s="88"/>
      <c r="O180" s="88"/>
      <c r="P180" s="88"/>
    </row>
    <row r="181" spans="1:16" ht="15" customHeight="1" thickBot="1" x14ac:dyDescent="0.3">
      <c r="A181" s="121">
        <v>6</v>
      </c>
      <c r="B181" s="121">
        <v>1196491149</v>
      </c>
      <c r="C181" s="12">
        <v>42295508</v>
      </c>
      <c r="D181" s="121" t="s">
        <v>59</v>
      </c>
      <c r="E181" s="142" t="s">
        <v>60</v>
      </c>
      <c r="F181" s="149"/>
      <c r="G181" s="122">
        <v>1089000</v>
      </c>
      <c r="H181" s="122">
        <f>G181*16/100</f>
        <v>174240</v>
      </c>
      <c r="I181" s="122">
        <f>G181+H181</f>
        <v>1263240</v>
      </c>
      <c r="J181" s="27"/>
      <c r="K181" s="145"/>
      <c r="L181" s="98"/>
      <c r="M181" s="105"/>
      <c r="N181" s="88">
        <v>1089000</v>
      </c>
      <c r="O181" s="88">
        <f>N181*16/100</f>
        <v>174240</v>
      </c>
      <c r="P181" s="88">
        <f>N181+O181</f>
        <v>1263240</v>
      </c>
    </row>
    <row r="182" spans="1:16" ht="15.75" thickBot="1" x14ac:dyDescent="0.3">
      <c r="A182" s="95"/>
      <c r="B182" s="95"/>
      <c r="C182" s="12" t="s">
        <v>13</v>
      </c>
      <c r="D182" s="95"/>
      <c r="E182" s="143"/>
      <c r="F182" s="150"/>
      <c r="G182" s="122"/>
      <c r="H182" s="122"/>
      <c r="I182" s="122"/>
      <c r="J182" s="27"/>
      <c r="K182" s="145"/>
      <c r="L182" s="98"/>
      <c r="M182" s="106"/>
      <c r="N182" s="88"/>
      <c r="O182" s="88"/>
      <c r="P182" s="88"/>
    </row>
    <row r="183" spans="1:16" ht="15.75" thickBot="1" x14ac:dyDescent="0.3">
      <c r="A183" s="95"/>
      <c r="B183" s="95"/>
      <c r="C183" s="12">
        <v>42143513</v>
      </c>
      <c r="D183" s="95"/>
      <c r="E183" s="143"/>
      <c r="F183" s="150"/>
      <c r="G183" s="122"/>
      <c r="H183" s="122"/>
      <c r="I183" s="122"/>
      <c r="J183" s="27"/>
      <c r="K183" s="145"/>
      <c r="L183" s="98"/>
      <c r="M183" s="106"/>
      <c r="N183" s="88"/>
      <c r="O183" s="88"/>
      <c r="P183" s="88"/>
    </row>
    <row r="184" spans="1:16" ht="15.75" thickBot="1" x14ac:dyDescent="0.3">
      <c r="A184" s="95"/>
      <c r="B184" s="95"/>
      <c r="C184" s="12" t="s">
        <v>13</v>
      </c>
      <c r="D184" s="95"/>
      <c r="E184" s="143"/>
      <c r="F184" s="150"/>
      <c r="G184" s="122"/>
      <c r="H184" s="122"/>
      <c r="I184" s="122"/>
      <c r="J184" s="27"/>
      <c r="K184" s="145"/>
      <c r="L184" s="98"/>
      <c r="M184" s="106"/>
      <c r="N184" s="88"/>
      <c r="O184" s="88"/>
      <c r="P184" s="88"/>
    </row>
    <row r="185" spans="1:16" ht="15.75" thickBot="1" x14ac:dyDescent="0.3">
      <c r="A185" s="95"/>
      <c r="B185" s="95"/>
      <c r="C185" s="12">
        <v>42211705</v>
      </c>
      <c r="D185" s="95"/>
      <c r="E185" s="143"/>
      <c r="F185" s="150"/>
      <c r="G185" s="122"/>
      <c r="H185" s="122"/>
      <c r="I185" s="122"/>
      <c r="J185" s="27"/>
      <c r="K185" s="145"/>
      <c r="L185" s="98"/>
      <c r="M185" s="106"/>
      <c r="N185" s="88"/>
      <c r="O185" s="88"/>
      <c r="P185" s="88"/>
    </row>
    <row r="186" spans="1:16" ht="15.75" thickBot="1" x14ac:dyDescent="0.3">
      <c r="A186" s="96"/>
      <c r="B186" s="96"/>
      <c r="C186" s="16"/>
      <c r="D186" s="96"/>
      <c r="E186" s="144"/>
      <c r="F186" s="151"/>
      <c r="G186" s="122"/>
      <c r="H186" s="122"/>
      <c r="I186" s="122"/>
      <c r="J186" s="27"/>
      <c r="K186" s="145"/>
      <c r="L186" s="98"/>
      <c r="M186" s="107"/>
      <c r="N186" s="88"/>
      <c r="O186" s="88"/>
      <c r="P186" s="88"/>
    </row>
    <row r="187" spans="1:16" ht="15" customHeight="1" thickBot="1" x14ac:dyDescent="0.3">
      <c r="A187" s="121">
        <v>7</v>
      </c>
      <c r="B187" s="121">
        <v>1196491150</v>
      </c>
      <c r="C187" s="12">
        <v>42295508</v>
      </c>
      <c r="D187" s="121" t="s">
        <v>61</v>
      </c>
      <c r="E187" s="142" t="s">
        <v>62</v>
      </c>
      <c r="F187" s="146">
        <v>933800</v>
      </c>
      <c r="G187" s="122">
        <v>983000</v>
      </c>
      <c r="H187" s="122">
        <f>G187*16/100</f>
        <v>157280</v>
      </c>
      <c r="I187" s="122">
        <f>G187+H187</f>
        <v>1140280</v>
      </c>
      <c r="J187" s="27"/>
      <c r="K187" s="145"/>
      <c r="L187" s="98"/>
      <c r="M187" s="105"/>
      <c r="N187" s="88">
        <v>983000</v>
      </c>
      <c r="O187" s="88">
        <f>N187*16/100</f>
        <v>157280</v>
      </c>
      <c r="P187" s="88">
        <f>N187+O187</f>
        <v>1140280</v>
      </c>
    </row>
    <row r="188" spans="1:16" ht="15.75" thickBot="1" x14ac:dyDescent="0.3">
      <c r="A188" s="95"/>
      <c r="B188" s="95"/>
      <c r="C188" s="12" t="s">
        <v>13</v>
      </c>
      <c r="D188" s="95"/>
      <c r="E188" s="143"/>
      <c r="F188" s="147"/>
      <c r="G188" s="122"/>
      <c r="H188" s="122"/>
      <c r="I188" s="122"/>
      <c r="J188" s="27"/>
      <c r="K188" s="145"/>
      <c r="L188" s="98"/>
      <c r="M188" s="106"/>
      <c r="N188" s="88"/>
      <c r="O188" s="88"/>
      <c r="P188" s="88"/>
    </row>
    <row r="189" spans="1:16" ht="15.75" thickBot="1" x14ac:dyDescent="0.3">
      <c r="A189" s="95"/>
      <c r="B189" s="95"/>
      <c r="C189" s="12">
        <v>42143513</v>
      </c>
      <c r="D189" s="95"/>
      <c r="E189" s="143"/>
      <c r="F189" s="147"/>
      <c r="G189" s="122"/>
      <c r="H189" s="122"/>
      <c r="I189" s="122"/>
      <c r="J189" s="27"/>
      <c r="K189" s="145"/>
      <c r="L189" s="98"/>
      <c r="M189" s="106"/>
      <c r="N189" s="88"/>
      <c r="O189" s="88"/>
      <c r="P189" s="88"/>
    </row>
    <row r="190" spans="1:16" ht="15.75" thickBot="1" x14ac:dyDescent="0.3">
      <c r="A190" s="95"/>
      <c r="B190" s="95"/>
      <c r="C190" s="12" t="s">
        <v>13</v>
      </c>
      <c r="D190" s="95"/>
      <c r="E190" s="143"/>
      <c r="F190" s="147"/>
      <c r="G190" s="122"/>
      <c r="H190" s="122"/>
      <c r="I190" s="122"/>
      <c r="J190" s="27"/>
      <c r="K190" s="145"/>
      <c r="L190" s="98"/>
      <c r="M190" s="106"/>
      <c r="N190" s="88"/>
      <c r="O190" s="88"/>
      <c r="P190" s="88"/>
    </row>
    <row r="191" spans="1:16" ht="15.75" thickBot="1" x14ac:dyDescent="0.3">
      <c r="A191" s="95"/>
      <c r="B191" s="95"/>
      <c r="C191" s="12">
        <v>42211705</v>
      </c>
      <c r="D191" s="95"/>
      <c r="E191" s="143"/>
      <c r="F191" s="147"/>
      <c r="G191" s="122"/>
      <c r="H191" s="122"/>
      <c r="I191" s="122"/>
      <c r="J191" s="27"/>
      <c r="K191" s="145"/>
      <c r="L191" s="98"/>
      <c r="M191" s="106"/>
      <c r="N191" s="88"/>
      <c r="O191" s="88"/>
      <c r="P191" s="88"/>
    </row>
    <row r="192" spans="1:16" ht="15.75" thickBot="1" x14ac:dyDescent="0.3">
      <c r="A192" s="96"/>
      <c r="B192" s="96"/>
      <c r="C192" s="16"/>
      <c r="D192" s="96"/>
      <c r="E192" s="144"/>
      <c r="F192" s="147"/>
      <c r="G192" s="122"/>
      <c r="H192" s="122"/>
      <c r="I192" s="122"/>
      <c r="J192" s="27"/>
      <c r="K192" s="145"/>
      <c r="L192" s="98"/>
      <c r="M192" s="107"/>
      <c r="N192" s="88"/>
      <c r="O192" s="88"/>
      <c r="P192" s="88"/>
    </row>
    <row r="193" spans="1:16" ht="15" customHeight="1" thickBot="1" x14ac:dyDescent="0.3">
      <c r="A193" s="121">
        <v>8</v>
      </c>
      <c r="B193" s="121">
        <v>1196491167</v>
      </c>
      <c r="C193" s="12">
        <v>42295508</v>
      </c>
      <c r="D193" s="121" t="s">
        <v>63</v>
      </c>
      <c r="E193" s="142" t="s">
        <v>64</v>
      </c>
      <c r="F193" s="38"/>
      <c r="G193" s="122">
        <v>1765000</v>
      </c>
      <c r="H193" s="122">
        <f>G193*16/100</f>
        <v>282400</v>
      </c>
      <c r="I193" s="122">
        <f>G193+H193</f>
        <v>2047400</v>
      </c>
      <c r="J193" s="27"/>
      <c r="K193" s="145"/>
      <c r="L193" s="98"/>
      <c r="M193" s="105"/>
      <c r="N193" s="88">
        <v>1765000</v>
      </c>
      <c r="O193" s="88">
        <f>N193*16/100</f>
        <v>282400</v>
      </c>
      <c r="P193" s="88">
        <f>N193+O193</f>
        <v>2047400</v>
      </c>
    </row>
    <row r="194" spans="1:16" ht="15.75" thickBot="1" x14ac:dyDescent="0.3">
      <c r="A194" s="95"/>
      <c r="B194" s="95"/>
      <c r="C194" s="12" t="s">
        <v>13</v>
      </c>
      <c r="D194" s="95"/>
      <c r="E194" s="143"/>
      <c r="F194" s="38"/>
      <c r="G194" s="122"/>
      <c r="H194" s="122"/>
      <c r="I194" s="122"/>
      <c r="J194" s="27"/>
      <c r="K194" s="145"/>
      <c r="L194" s="98"/>
      <c r="M194" s="106"/>
      <c r="N194" s="88"/>
      <c r="O194" s="88"/>
      <c r="P194" s="88"/>
    </row>
    <row r="195" spans="1:16" ht="15.75" thickBot="1" x14ac:dyDescent="0.3">
      <c r="A195" s="95"/>
      <c r="B195" s="95"/>
      <c r="C195" s="12">
        <v>42143513</v>
      </c>
      <c r="D195" s="95"/>
      <c r="E195" s="143"/>
      <c r="F195" s="38"/>
      <c r="G195" s="122"/>
      <c r="H195" s="122"/>
      <c r="I195" s="122"/>
      <c r="J195" s="27"/>
      <c r="K195" s="145"/>
      <c r="L195" s="98"/>
      <c r="M195" s="106"/>
      <c r="N195" s="88"/>
      <c r="O195" s="88"/>
      <c r="P195" s="88"/>
    </row>
    <row r="196" spans="1:16" ht="15.75" thickBot="1" x14ac:dyDescent="0.3">
      <c r="A196" s="95"/>
      <c r="B196" s="95"/>
      <c r="C196" s="12" t="s">
        <v>13</v>
      </c>
      <c r="D196" s="95"/>
      <c r="E196" s="143"/>
      <c r="F196" s="38"/>
      <c r="G196" s="122"/>
      <c r="H196" s="122"/>
      <c r="I196" s="122"/>
      <c r="J196" s="27"/>
      <c r="K196" s="145"/>
      <c r="L196" s="98"/>
      <c r="M196" s="106"/>
      <c r="N196" s="88"/>
      <c r="O196" s="88"/>
      <c r="P196" s="88"/>
    </row>
    <row r="197" spans="1:16" ht="15.75" thickBot="1" x14ac:dyDescent="0.3">
      <c r="A197" s="95"/>
      <c r="B197" s="95"/>
      <c r="C197" s="12">
        <v>42211705</v>
      </c>
      <c r="D197" s="95"/>
      <c r="E197" s="143"/>
      <c r="F197" s="38"/>
      <c r="G197" s="122"/>
      <c r="H197" s="122"/>
      <c r="I197" s="122"/>
      <c r="J197" s="27"/>
      <c r="K197" s="145"/>
      <c r="L197" s="98"/>
      <c r="M197" s="106"/>
      <c r="N197" s="88"/>
      <c r="O197" s="88"/>
      <c r="P197" s="88"/>
    </row>
    <row r="198" spans="1:16" ht="15.75" thickBot="1" x14ac:dyDescent="0.3">
      <c r="A198" s="96"/>
      <c r="B198" s="96"/>
      <c r="C198" s="16"/>
      <c r="D198" s="96"/>
      <c r="E198" s="144"/>
      <c r="F198" s="38"/>
      <c r="G198" s="122"/>
      <c r="H198" s="122"/>
      <c r="I198" s="122"/>
      <c r="J198" s="27"/>
      <c r="K198" s="145"/>
      <c r="L198" s="98"/>
      <c r="M198" s="107"/>
      <c r="N198" s="88"/>
      <c r="O198" s="88"/>
      <c r="P198" s="88"/>
    </row>
    <row r="199" spans="1:16" ht="15" customHeight="1" thickBot="1" x14ac:dyDescent="0.3">
      <c r="A199" s="121">
        <v>9</v>
      </c>
      <c r="B199" s="121">
        <v>1196491173</v>
      </c>
      <c r="C199" s="12">
        <v>42295508</v>
      </c>
      <c r="D199" s="121" t="s">
        <v>65</v>
      </c>
      <c r="E199" s="142" t="s">
        <v>66</v>
      </c>
      <c r="F199" s="38"/>
      <c r="G199" s="122">
        <v>1210000</v>
      </c>
      <c r="H199" s="122">
        <f>G199*16/100</f>
        <v>193600</v>
      </c>
      <c r="I199" s="122">
        <f>G199+H199</f>
        <v>1403600</v>
      </c>
      <c r="J199" s="27"/>
      <c r="K199" s="145"/>
      <c r="L199" s="98"/>
      <c r="M199" s="105"/>
      <c r="N199" s="88">
        <v>1210000</v>
      </c>
      <c r="O199" s="88">
        <f>N199*16/100</f>
        <v>193600</v>
      </c>
      <c r="P199" s="88">
        <f>N199+O199</f>
        <v>1403600</v>
      </c>
    </row>
    <row r="200" spans="1:16" ht="15.75" thickBot="1" x14ac:dyDescent="0.3">
      <c r="A200" s="95"/>
      <c r="B200" s="95"/>
      <c r="C200" s="12" t="s">
        <v>13</v>
      </c>
      <c r="D200" s="95"/>
      <c r="E200" s="143"/>
      <c r="F200" s="38"/>
      <c r="G200" s="122"/>
      <c r="H200" s="122"/>
      <c r="I200" s="122"/>
      <c r="J200" s="27"/>
      <c r="K200" s="145"/>
      <c r="L200" s="98"/>
      <c r="M200" s="106"/>
      <c r="N200" s="88"/>
      <c r="O200" s="88"/>
      <c r="P200" s="88"/>
    </row>
    <row r="201" spans="1:16" ht="15.75" thickBot="1" x14ac:dyDescent="0.3">
      <c r="A201" s="95"/>
      <c r="B201" s="95"/>
      <c r="C201" s="12">
        <v>42143513</v>
      </c>
      <c r="D201" s="95"/>
      <c r="E201" s="143"/>
      <c r="F201" s="38"/>
      <c r="G201" s="122"/>
      <c r="H201" s="122"/>
      <c r="I201" s="122"/>
      <c r="J201" s="27"/>
      <c r="K201" s="145"/>
      <c r="L201" s="98"/>
      <c r="M201" s="106"/>
      <c r="N201" s="88"/>
      <c r="O201" s="88"/>
      <c r="P201" s="88"/>
    </row>
    <row r="202" spans="1:16" ht="15.75" thickBot="1" x14ac:dyDescent="0.3">
      <c r="A202" s="95"/>
      <c r="B202" s="95"/>
      <c r="C202" s="12" t="s">
        <v>13</v>
      </c>
      <c r="D202" s="95"/>
      <c r="E202" s="143"/>
      <c r="F202" s="38"/>
      <c r="G202" s="122"/>
      <c r="H202" s="122"/>
      <c r="I202" s="122"/>
      <c r="J202" s="27"/>
      <c r="K202" s="145"/>
      <c r="L202" s="98"/>
      <c r="M202" s="106"/>
      <c r="N202" s="88"/>
      <c r="O202" s="88"/>
      <c r="P202" s="88"/>
    </row>
    <row r="203" spans="1:16" ht="15.75" thickBot="1" x14ac:dyDescent="0.3">
      <c r="A203" s="95"/>
      <c r="B203" s="95"/>
      <c r="C203" s="12">
        <v>42211705</v>
      </c>
      <c r="D203" s="95"/>
      <c r="E203" s="143"/>
      <c r="F203" s="38"/>
      <c r="G203" s="122"/>
      <c r="H203" s="122"/>
      <c r="I203" s="122"/>
      <c r="J203" s="27"/>
      <c r="K203" s="145"/>
      <c r="L203" s="98"/>
      <c r="M203" s="106"/>
      <c r="N203" s="88"/>
      <c r="O203" s="88"/>
      <c r="P203" s="88"/>
    </row>
    <row r="204" spans="1:16" ht="15.75" thickBot="1" x14ac:dyDescent="0.3">
      <c r="A204" s="96"/>
      <c r="B204" s="96"/>
      <c r="C204" s="16"/>
      <c r="D204" s="96"/>
      <c r="E204" s="144"/>
      <c r="F204" s="38"/>
      <c r="G204" s="122"/>
      <c r="H204" s="122"/>
      <c r="I204" s="122"/>
      <c r="J204" s="27"/>
      <c r="K204" s="145"/>
      <c r="L204" s="98"/>
      <c r="M204" s="107"/>
      <c r="N204" s="88"/>
      <c r="O204" s="88"/>
      <c r="P204" s="88"/>
    </row>
    <row r="205" spans="1:16" ht="15" customHeight="1" thickBot="1" x14ac:dyDescent="0.3">
      <c r="A205" s="121">
        <v>10</v>
      </c>
      <c r="B205" s="121">
        <v>1196491168</v>
      </c>
      <c r="C205" s="12">
        <v>42295508</v>
      </c>
      <c r="D205" s="121" t="s">
        <v>67</v>
      </c>
      <c r="E205" s="142" t="s">
        <v>68</v>
      </c>
      <c r="F205" s="38"/>
      <c r="G205" s="122">
        <v>1765000</v>
      </c>
      <c r="H205" s="122">
        <f>G205*16/100</f>
        <v>282400</v>
      </c>
      <c r="I205" s="122">
        <f>G205+H205</f>
        <v>2047400</v>
      </c>
      <c r="J205" s="28"/>
      <c r="K205" s="145"/>
      <c r="L205" s="98"/>
      <c r="M205" s="105"/>
      <c r="N205" s="67">
        <v>1765000</v>
      </c>
      <c r="O205" s="67">
        <f>N205*16/100</f>
        <v>282400</v>
      </c>
      <c r="P205" s="67">
        <f>N205+O205</f>
        <v>2047400</v>
      </c>
    </row>
    <row r="206" spans="1:16" ht="15.75" thickBot="1" x14ac:dyDescent="0.3">
      <c r="A206" s="95"/>
      <c r="B206" s="95"/>
      <c r="C206" s="12" t="s">
        <v>13</v>
      </c>
      <c r="D206" s="95"/>
      <c r="E206" s="143"/>
      <c r="F206" s="38"/>
      <c r="G206" s="122"/>
      <c r="H206" s="122"/>
      <c r="I206" s="122"/>
      <c r="J206" s="29"/>
      <c r="K206" s="145"/>
      <c r="L206" s="98"/>
      <c r="M206" s="106"/>
      <c r="N206" s="68"/>
      <c r="O206" s="68"/>
      <c r="P206" s="68"/>
    </row>
    <row r="207" spans="1:16" ht="15.75" thickBot="1" x14ac:dyDescent="0.3">
      <c r="A207" s="95"/>
      <c r="B207" s="95"/>
      <c r="C207" s="12">
        <v>42143513</v>
      </c>
      <c r="D207" s="95"/>
      <c r="E207" s="143"/>
      <c r="F207" s="38"/>
      <c r="G207" s="122"/>
      <c r="H207" s="122"/>
      <c r="I207" s="122"/>
      <c r="J207" s="29"/>
      <c r="K207" s="145"/>
      <c r="L207" s="98"/>
      <c r="M207" s="106"/>
      <c r="N207" s="68"/>
      <c r="O207" s="68"/>
      <c r="P207" s="68"/>
    </row>
    <row r="208" spans="1:16" ht="15.75" thickBot="1" x14ac:dyDescent="0.3">
      <c r="A208" s="95"/>
      <c r="B208" s="95"/>
      <c r="C208" s="12" t="s">
        <v>13</v>
      </c>
      <c r="D208" s="95"/>
      <c r="E208" s="143"/>
      <c r="F208" s="38"/>
      <c r="G208" s="122"/>
      <c r="H208" s="122"/>
      <c r="I208" s="122"/>
      <c r="J208" s="29"/>
      <c r="K208" s="145"/>
      <c r="L208" s="98"/>
      <c r="M208" s="106"/>
      <c r="N208" s="68"/>
      <c r="O208" s="68"/>
      <c r="P208" s="68"/>
    </row>
    <row r="209" spans="1:16" ht="15.75" thickBot="1" x14ac:dyDescent="0.3">
      <c r="A209" s="95"/>
      <c r="B209" s="95"/>
      <c r="C209" s="12">
        <v>42211705</v>
      </c>
      <c r="D209" s="95"/>
      <c r="E209" s="143"/>
      <c r="F209" s="38"/>
      <c r="G209" s="122"/>
      <c r="H209" s="122"/>
      <c r="I209" s="122"/>
      <c r="J209" s="29"/>
      <c r="K209" s="145"/>
      <c r="L209" s="98"/>
      <c r="M209" s="106"/>
      <c r="N209" s="68"/>
      <c r="O209" s="68"/>
      <c r="P209" s="68"/>
    </row>
    <row r="210" spans="1:16" ht="15.75" thickBot="1" x14ac:dyDescent="0.3">
      <c r="A210" s="95"/>
      <c r="B210" s="95"/>
      <c r="C210" s="12"/>
      <c r="D210" s="95"/>
      <c r="E210" s="143"/>
      <c r="F210" s="38"/>
      <c r="G210" s="122"/>
      <c r="H210" s="122"/>
      <c r="I210" s="122"/>
      <c r="J210" s="29"/>
      <c r="K210" s="145"/>
      <c r="L210" s="98"/>
      <c r="M210" s="106"/>
      <c r="N210" s="68"/>
      <c r="O210" s="68"/>
      <c r="P210" s="68"/>
    </row>
    <row r="211" spans="1:16" ht="15.75" thickBot="1" x14ac:dyDescent="0.3">
      <c r="A211" s="95"/>
      <c r="B211" s="95"/>
      <c r="C211" s="12"/>
      <c r="D211" s="95"/>
      <c r="E211" s="143"/>
      <c r="F211" s="38"/>
      <c r="G211" s="122"/>
      <c r="H211" s="122"/>
      <c r="I211" s="122"/>
      <c r="J211" s="29"/>
      <c r="K211" s="145"/>
      <c r="L211" s="98"/>
      <c r="M211" s="106"/>
      <c r="N211" s="68"/>
      <c r="O211" s="68"/>
      <c r="P211" s="68"/>
    </row>
    <row r="212" spans="1:16" ht="15.75" thickBot="1" x14ac:dyDescent="0.3">
      <c r="A212" s="96"/>
      <c r="B212" s="96"/>
      <c r="C212" s="16"/>
      <c r="D212" s="96"/>
      <c r="E212" s="144"/>
      <c r="F212" s="38"/>
      <c r="G212" s="122"/>
      <c r="H212" s="122"/>
      <c r="I212" s="122"/>
      <c r="J212" s="30"/>
      <c r="K212" s="145"/>
      <c r="L212" s="98"/>
      <c r="M212" s="107"/>
      <c r="N212" s="72"/>
      <c r="O212" s="72"/>
      <c r="P212" s="72"/>
    </row>
    <row r="213" spans="1:16" ht="15" customHeight="1" thickBot="1" x14ac:dyDescent="0.3">
      <c r="A213" s="121">
        <v>11</v>
      </c>
      <c r="B213" s="121">
        <v>1196491174</v>
      </c>
      <c r="C213" s="12">
        <v>42295508</v>
      </c>
      <c r="D213" s="121" t="s">
        <v>69</v>
      </c>
      <c r="E213" s="142" t="s">
        <v>64</v>
      </c>
      <c r="F213" s="146">
        <v>454720</v>
      </c>
      <c r="G213" s="122">
        <v>500000</v>
      </c>
      <c r="H213" s="122">
        <f>G213*16/100</f>
        <v>80000</v>
      </c>
      <c r="I213" s="122">
        <f>G213+H213</f>
        <v>580000</v>
      </c>
      <c r="J213" s="27"/>
      <c r="K213" s="145"/>
      <c r="L213" s="98"/>
      <c r="M213" s="105"/>
      <c r="N213" s="88">
        <v>500000</v>
      </c>
      <c r="O213" s="88">
        <f>N213*16/100</f>
        <v>80000</v>
      </c>
      <c r="P213" s="88">
        <f>N213+O213</f>
        <v>580000</v>
      </c>
    </row>
    <row r="214" spans="1:16" ht="15.75" thickBot="1" x14ac:dyDescent="0.3">
      <c r="A214" s="95"/>
      <c r="B214" s="95"/>
      <c r="C214" s="12" t="s">
        <v>13</v>
      </c>
      <c r="D214" s="95"/>
      <c r="E214" s="143"/>
      <c r="F214" s="147"/>
      <c r="G214" s="122"/>
      <c r="H214" s="122"/>
      <c r="I214" s="122"/>
      <c r="J214" s="27"/>
      <c r="K214" s="145"/>
      <c r="L214" s="98"/>
      <c r="M214" s="106"/>
      <c r="N214" s="88"/>
      <c r="O214" s="88"/>
      <c r="P214" s="88"/>
    </row>
    <row r="215" spans="1:16" ht="15.75" thickBot="1" x14ac:dyDescent="0.3">
      <c r="A215" s="95"/>
      <c r="B215" s="95"/>
      <c r="C215" s="12">
        <v>42143513</v>
      </c>
      <c r="D215" s="95"/>
      <c r="E215" s="143"/>
      <c r="F215" s="147"/>
      <c r="G215" s="122"/>
      <c r="H215" s="122"/>
      <c r="I215" s="122"/>
      <c r="J215" s="27"/>
      <c r="K215" s="145"/>
      <c r="L215" s="98"/>
      <c r="M215" s="106"/>
      <c r="N215" s="88"/>
      <c r="O215" s="88"/>
      <c r="P215" s="88"/>
    </row>
    <row r="216" spans="1:16" ht="15.75" thickBot="1" x14ac:dyDescent="0.3">
      <c r="A216" s="95"/>
      <c r="B216" s="95"/>
      <c r="C216" s="12" t="s">
        <v>13</v>
      </c>
      <c r="D216" s="95"/>
      <c r="E216" s="143"/>
      <c r="F216" s="147"/>
      <c r="G216" s="122"/>
      <c r="H216" s="122"/>
      <c r="I216" s="122"/>
      <c r="J216" s="27"/>
      <c r="K216" s="145"/>
      <c r="L216" s="98"/>
      <c r="M216" s="106"/>
      <c r="N216" s="88"/>
      <c r="O216" s="88"/>
      <c r="P216" s="88"/>
    </row>
    <row r="217" spans="1:16" ht="15.75" thickBot="1" x14ac:dyDescent="0.3">
      <c r="A217" s="95"/>
      <c r="B217" s="95"/>
      <c r="C217" s="12">
        <v>42211705</v>
      </c>
      <c r="D217" s="95"/>
      <c r="E217" s="143"/>
      <c r="F217" s="147"/>
      <c r="G217" s="122"/>
      <c r="H217" s="122"/>
      <c r="I217" s="122"/>
      <c r="J217" s="27"/>
      <c r="K217" s="145"/>
      <c r="L217" s="98"/>
      <c r="M217" s="106"/>
      <c r="N217" s="88"/>
      <c r="O217" s="88"/>
      <c r="P217" s="88"/>
    </row>
    <row r="218" spans="1:16" ht="15.75" thickBot="1" x14ac:dyDescent="0.3">
      <c r="A218" s="95"/>
      <c r="B218" s="95"/>
      <c r="C218" s="12"/>
      <c r="D218" s="95"/>
      <c r="E218" s="143"/>
      <c r="F218" s="147"/>
      <c r="G218" s="122"/>
      <c r="H218" s="122"/>
      <c r="I218" s="122"/>
      <c r="J218" s="27"/>
      <c r="K218" s="145"/>
      <c r="L218" s="98"/>
      <c r="M218" s="106"/>
      <c r="N218" s="88"/>
      <c r="O218" s="88"/>
      <c r="P218" s="88"/>
    </row>
    <row r="219" spans="1:16" ht="15.75" thickBot="1" x14ac:dyDescent="0.3">
      <c r="A219" s="96"/>
      <c r="B219" s="96"/>
      <c r="C219" s="16"/>
      <c r="D219" s="96"/>
      <c r="E219" s="144"/>
      <c r="F219" s="148"/>
      <c r="G219" s="122"/>
      <c r="H219" s="122"/>
      <c r="I219" s="122"/>
      <c r="J219" s="27"/>
      <c r="K219" s="145"/>
      <c r="L219" s="98"/>
      <c r="M219" s="107"/>
      <c r="N219" s="88"/>
      <c r="O219" s="88"/>
      <c r="P219" s="88"/>
    </row>
    <row r="220" spans="1:16" ht="15" customHeight="1" thickBot="1" x14ac:dyDescent="0.3">
      <c r="A220" s="121">
        <v>12</v>
      </c>
      <c r="B220" s="121">
        <v>1196491175</v>
      </c>
      <c r="C220" s="12">
        <v>42295508</v>
      </c>
      <c r="D220" s="121" t="s">
        <v>70</v>
      </c>
      <c r="E220" s="142" t="s">
        <v>68</v>
      </c>
      <c r="F220" s="38"/>
      <c r="G220" s="122">
        <v>500000</v>
      </c>
      <c r="H220" s="122">
        <f>G220*16/100</f>
        <v>80000</v>
      </c>
      <c r="I220" s="122">
        <f>G220+H220</f>
        <v>580000</v>
      </c>
      <c r="J220" s="27"/>
      <c r="K220" s="145"/>
      <c r="L220" s="98"/>
      <c r="M220" s="105"/>
      <c r="N220" s="88">
        <v>500000</v>
      </c>
      <c r="O220" s="88">
        <f>N220*16/100</f>
        <v>80000</v>
      </c>
      <c r="P220" s="88">
        <f>N220+O220</f>
        <v>580000</v>
      </c>
    </row>
    <row r="221" spans="1:16" ht="15.75" thickBot="1" x14ac:dyDescent="0.3">
      <c r="A221" s="95"/>
      <c r="B221" s="95"/>
      <c r="C221" s="12" t="s">
        <v>13</v>
      </c>
      <c r="D221" s="95"/>
      <c r="E221" s="143"/>
      <c r="F221" s="38"/>
      <c r="G221" s="122"/>
      <c r="H221" s="122"/>
      <c r="I221" s="122"/>
      <c r="J221" s="27"/>
      <c r="K221" s="145"/>
      <c r="L221" s="98"/>
      <c r="M221" s="106"/>
      <c r="N221" s="88"/>
      <c r="O221" s="88"/>
      <c r="P221" s="88"/>
    </row>
    <row r="222" spans="1:16" ht="15.75" thickBot="1" x14ac:dyDescent="0.3">
      <c r="A222" s="95"/>
      <c r="B222" s="95"/>
      <c r="C222" s="12">
        <v>42143513</v>
      </c>
      <c r="D222" s="95"/>
      <c r="E222" s="143"/>
      <c r="F222" s="38"/>
      <c r="G222" s="122"/>
      <c r="H222" s="122"/>
      <c r="I222" s="122"/>
      <c r="J222" s="27"/>
      <c r="K222" s="145"/>
      <c r="L222" s="98"/>
      <c r="M222" s="106"/>
      <c r="N222" s="88"/>
      <c r="O222" s="88"/>
      <c r="P222" s="88"/>
    </row>
    <row r="223" spans="1:16" ht="15.75" thickBot="1" x14ac:dyDescent="0.3">
      <c r="A223" s="95"/>
      <c r="B223" s="95"/>
      <c r="C223" s="12" t="s">
        <v>13</v>
      </c>
      <c r="D223" s="95"/>
      <c r="E223" s="143"/>
      <c r="F223" s="38"/>
      <c r="G223" s="122"/>
      <c r="H223" s="122"/>
      <c r="I223" s="122"/>
      <c r="J223" s="27"/>
      <c r="K223" s="145"/>
      <c r="L223" s="98"/>
      <c r="M223" s="106"/>
      <c r="N223" s="88"/>
      <c r="O223" s="88"/>
      <c r="P223" s="88"/>
    </row>
    <row r="224" spans="1:16" ht="15.75" thickBot="1" x14ac:dyDescent="0.3">
      <c r="A224" s="95"/>
      <c r="B224" s="95"/>
      <c r="C224" s="12">
        <v>42211705</v>
      </c>
      <c r="D224" s="95"/>
      <c r="E224" s="143"/>
      <c r="F224" s="38"/>
      <c r="G224" s="122"/>
      <c r="H224" s="122"/>
      <c r="I224" s="122"/>
      <c r="J224" s="27"/>
      <c r="K224" s="145"/>
      <c r="L224" s="98"/>
      <c r="M224" s="106"/>
      <c r="N224" s="88"/>
      <c r="O224" s="88"/>
      <c r="P224" s="88"/>
    </row>
    <row r="225" spans="1:16" ht="15.75" thickBot="1" x14ac:dyDescent="0.3">
      <c r="A225" s="95"/>
      <c r="B225" s="95"/>
      <c r="C225" s="12"/>
      <c r="D225" s="95"/>
      <c r="E225" s="143"/>
      <c r="F225" s="38"/>
      <c r="G225" s="122"/>
      <c r="H225" s="122"/>
      <c r="I225" s="122"/>
      <c r="J225" s="27"/>
      <c r="K225" s="145"/>
      <c r="L225" s="98"/>
      <c r="M225" s="106"/>
      <c r="N225" s="88"/>
      <c r="O225" s="88"/>
      <c r="P225" s="88"/>
    </row>
    <row r="226" spans="1:16" ht="15.75" thickBot="1" x14ac:dyDescent="0.3">
      <c r="A226" s="96"/>
      <c r="B226" s="96"/>
      <c r="C226" s="16"/>
      <c r="D226" s="96"/>
      <c r="E226" s="144"/>
      <c r="F226" s="38"/>
      <c r="G226" s="122"/>
      <c r="H226" s="122"/>
      <c r="I226" s="122"/>
      <c r="J226" s="27"/>
      <c r="K226" s="145"/>
      <c r="L226" s="98"/>
      <c r="M226" s="107"/>
      <c r="N226" s="88"/>
      <c r="O226" s="88"/>
      <c r="P226" s="88"/>
    </row>
    <row r="227" spans="1:16" ht="15" customHeight="1" thickBot="1" x14ac:dyDescent="0.3">
      <c r="A227" s="121">
        <v>13</v>
      </c>
      <c r="B227" s="121">
        <v>1196490310</v>
      </c>
      <c r="C227" s="12">
        <v>42295508</v>
      </c>
      <c r="D227" s="121" t="s">
        <v>71</v>
      </c>
      <c r="E227" s="142" t="s">
        <v>72</v>
      </c>
      <c r="F227" s="38"/>
      <c r="G227" s="122">
        <v>200000</v>
      </c>
      <c r="H227" s="122">
        <f>G227*16/100</f>
        <v>32000</v>
      </c>
      <c r="I227" s="122">
        <f>G227+H227</f>
        <v>232000</v>
      </c>
      <c r="J227" s="27"/>
      <c r="K227" s="145"/>
      <c r="L227" s="98"/>
      <c r="M227" s="105"/>
      <c r="N227" s="88">
        <v>200000</v>
      </c>
      <c r="O227" s="88">
        <f>N227*16/100</f>
        <v>32000</v>
      </c>
      <c r="P227" s="88">
        <f>N227+O227</f>
        <v>232000</v>
      </c>
    </row>
    <row r="228" spans="1:16" ht="15.75" thickBot="1" x14ac:dyDescent="0.3">
      <c r="A228" s="95"/>
      <c r="B228" s="95"/>
      <c r="C228" s="12" t="s">
        <v>13</v>
      </c>
      <c r="D228" s="95"/>
      <c r="E228" s="143"/>
      <c r="F228" s="38"/>
      <c r="G228" s="122"/>
      <c r="H228" s="122"/>
      <c r="I228" s="122"/>
      <c r="J228" s="27"/>
      <c r="K228" s="145"/>
      <c r="L228" s="98"/>
      <c r="M228" s="106"/>
      <c r="N228" s="88"/>
      <c r="O228" s="88"/>
      <c r="P228" s="88"/>
    </row>
    <row r="229" spans="1:16" ht="15.75" thickBot="1" x14ac:dyDescent="0.3">
      <c r="A229" s="95"/>
      <c r="B229" s="95"/>
      <c r="C229" s="12">
        <v>42143513</v>
      </c>
      <c r="D229" s="95"/>
      <c r="E229" s="143"/>
      <c r="F229" s="38"/>
      <c r="G229" s="122"/>
      <c r="H229" s="122"/>
      <c r="I229" s="122"/>
      <c r="J229" s="27"/>
      <c r="K229" s="145"/>
      <c r="L229" s="98"/>
      <c r="M229" s="106"/>
      <c r="N229" s="88"/>
      <c r="O229" s="88"/>
      <c r="P229" s="88"/>
    </row>
    <row r="230" spans="1:16" ht="15.75" thickBot="1" x14ac:dyDescent="0.3">
      <c r="A230" s="95"/>
      <c r="B230" s="95"/>
      <c r="C230" s="12" t="s">
        <v>13</v>
      </c>
      <c r="D230" s="95"/>
      <c r="E230" s="143"/>
      <c r="F230" s="38"/>
      <c r="G230" s="122"/>
      <c r="H230" s="122"/>
      <c r="I230" s="122"/>
      <c r="J230" s="27"/>
      <c r="K230" s="145"/>
      <c r="L230" s="98"/>
      <c r="M230" s="106"/>
      <c r="N230" s="88"/>
      <c r="O230" s="88"/>
      <c r="P230" s="88"/>
    </row>
    <row r="231" spans="1:16" ht="15.75" thickBot="1" x14ac:dyDescent="0.3">
      <c r="A231" s="95"/>
      <c r="B231" s="95"/>
      <c r="C231" s="12">
        <v>42211705</v>
      </c>
      <c r="D231" s="95"/>
      <c r="E231" s="143"/>
      <c r="F231" s="38"/>
      <c r="G231" s="122"/>
      <c r="H231" s="122"/>
      <c r="I231" s="122"/>
      <c r="J231" s="27"/>
      <c r="K231" s="145"/>
      <c r="L231" s="98"/>
      <c r="M231" s="106"/>
      <c r="N231" s="88"/>
      <c r="O231" s="88"/>
      <c r="P231" s="88"/>
    </row>
    <row r="232" spans="1:16" ht="15.75" thickBot="1" x14ac:dyDescent="0.3">
      <c r="A232" s="96"/>
      <c r="B232" s="96"/>
      <c r="C232" s="16"/>
      <c r="D232" s="96"/>
      <c r="E232" s="144"/>
      <c r="F232" s="38"/>
      <c r="G232" s="122"/>
      <c r="H232" s="122"/>
      <c r="I232" s="122"/>
      <c r="J232" s="27"/>
      <c r="K232" s="145"/>
      <c r="L232" s="98"/>
      <c r="M232" s="107"/>
      <c r="N232" s="88"/>
      <c r="O232" s="88"/>
      <c r="P232" s="88"/>
    </row>
    <row r="233" spans="1:16" ht="15" customHeight="1" thickBot="1" x14ac:dyDescent="0.3">
      <c r="A233" s="121">
        <v>14</v>
      </c>
      <c r="B233" s="121">
        <v>1196491178</v>
      </c>
      <c r="C233" s="12">
        <v>42295508</v>
      </c>
      <c r="D233" s="121" t="s">
        <v>73</v>
      </c>
      <c r="E233" s="142" t="s">
        <v>74</v>
      </c>
      <c r="F233" s="38"/>
      <c r="G233" s="122">
        <v>165000</v>
      </c>
      <c r="H233" s="122">
        <f>G233*16/100</f>
        <v>26400</v>
      </c>
      <c r="I233" s="122">
        <f>G233+H233</f>
        <v>191400</v>
      </c>
      <c r="J233" s="27"/>
      <c r="K233" s="145"/>
      <c r="L233" s="98"/>
      <c r="M233" s="105"/>
      <c r="N233" s="88">
        <v>165000</v>
      </c>
      <c r="O233" s="88">
        <f>N233*16/100</f>
        <v>26400</v>
      </c>
      <c r="P233" s="88">
        <f>N233+O233</f>
        <v>191400</v>
      </c>
    </row>
    <row r="234" spans="1:16" ht="15.75" thickBot="1" x14ac:dyDescent="0.3">
      <c r="A234" s="95"/>
      <c r="B234" s="95"/>
      <c r="C234" s="12" t="s">
        <v>13</v>
      </c>
      <c r="D234" s="95"/>
      <c r="E234" s="143"/>
      <c r="F234" s="38"/>
      <c r="G234" s="122"/>
      <c r="H234" s="122"/>
      <c r="I234" s="122"/>
      <c r="J234" s="27"/>
      <c r="K234" s="145"/>
      <c r="L234" s="98"/>
      <c r="M234" s="106"/>
      <c r="N234" s="88"/>
      <c r="O234" s="88"/>
      <c r="P234" s="88"/>
    </row>
    <row r="235" spans="1:16" ht="15.75" thickBot="1" x14ac:dyDescent="0.3">
      <c r="A235" s="95"/>
      <c r="B235" s="95"/>
      <c r="C235" s="12">
        <v>42143513</v>
      </c>
      <c r="D235" s="95"/>
      <c r="E235" s="143"/>
      <c r="F235" s="38"/>
      <c r="G235" s="122"/>
      <c r="H235" s="122"/>
      <c r="I235" s="122"/>
      <c r="J235" s="27"/>
      <c r="K235" s="145"/>
      <c r="L235" s="98"/>
      <c r="M235" s="106"/>
      <c r="N235" s="88"/>
      <c r="O235" s="88"/>
      <c r="P235" s="88"/>
    </row>
    <row r="236" spans="1:16" ht="15.75" thickBot="1" x14ac:dyDescent="0.3">
      <c r="A236" s="95"/>
      <c r="B236" s="95"/>
      <c r="C236" s="12" t="s">
        <v>13</v>
      </c>
      <c r="D236" s="95"/>
      <c r="E236" s="143"/>
      <c r="F236" s="38"/>
      <c r="G236" s="122"/>
      <c r="H236" s="122"/>
      <c r="I236" s="122"/>
      <c r="J236" s="27"/>
      <c r="K236" s="145"/>
      <c r="L236" s="98"/>
      <c r="M236" s="106"/>
      <c r="N236" s="88"/>
      <c r="O236" s="88"/>
      <c r="P236" s="88"/>
    </row>
    <row r="237" spans="1:16" ht="15.75" thickBot="1" x14ac:dyDescent="0.3">
      <c r="A237" s="95"/>
      <c r="B237" s="95"/>
      <c r="C237" s="12">
        <v>42211705</v>
      </c>
      <c r="D237" s="95"/>
      <c r="E237" s="143"/>
      <c r="F237" s="38"/>
      <c r="G237" s="122"/>
      <c r="H237" s="122"/>
      <c r="I237" s="122"/>
      <c r="J237" s="27"/>
      <c r="K237" s="145"/>
      <c r="L237" s="98"/>
      <c r="M237" s="106"/>
      <c r="N237" s="88"/>
      <c r="O237" s="88"/>
      <c r="P237" s="88"/>
    </row>
    <row r="238" spans="1:16" ht="15.75" thickBot="1" x14ac:dyDescent="0.3">
      <c r="A238" s="96"/>
      <c r="B238" s="96"/>
      <c r="C238" s="16"/>
      <c r="D238" s="96"/>
      <c r="E238" s="144"/>
      <c r="F238" s="38"/>
      <c r="G238" s="122"/>
      <c r="H238" s="122"/>
      <c r="I238" s="122"/>
      <c r="J238" s="27"/>
      <c r="K238" s="145"/>
      <c r="L238" s="98"/>
      <c r="M238" s="107"/>
      <c r="N238" s="88"/>
      <c r="O238" s="88"/>
      <c r="P238" s="88"/>
    </row>
    <row r="239" spans="1:16" ht="15" customHeight="1" thickBot="1" x14ac:dyDescent="0.3">
      <c r="A239" s="121">
        <v>15</v>
      </c>
      <c r="B239" s="121">
        <v>1196491177</v>
      </c>
      <c r="C239" s="12">
        <v>42295508</v>
      </c>
      <c r="D239" s="121" t="s">
        <v>75</v>
      </c>
      <c r="E239" s="142" t="s">
        <v>68</v>
      </c>
      <c r="F239" s="38"/>
      <c r="G239" s="122">
        <v>200000</v>
      </c>
      <c r="H239" s="122">
        <f>G239*16/100</f>
        <v>32000</v>
      </c>
      <c r="I239" s="122">
        <f>G239+H239</f>
        <v>232000</v>
      </c>
      <c r="J239" s="27"/>
      <c r="K239" s="145"/>
      <c r="L239" s="98"/>
      <c r="M239" s="105"/>
      <c r="N239" s="88">
        <v>200000</v>
      </c>
      <c r="O239" s="88">
        <f>N239*16/100</f>
        <v>32000</v>
      </c>
      <c r="P239" s="88">
        <f>N239+O239</f>
        <v>232000</v>
      </c>
    </row>
    <row r="240" spans="1:16" ht="15.75" thickBot="1" x14ac:dyDescent="0.3">
      <c r="A240" s="95"/>
      <c r="B240" s="95"/>
      <c r="C240" s="12" t="s">
        <v>13</v>
      </c>
      <c r="D240" s="95"/>
      <c r="E240" s="143"/>
      <c r="F240" s="38"/>
      <c r="G240" s="122"/>
      <c r="H240" s="122"/>
      <c r="I240" s="122"/>
      <c r="J240" s="27"/>
      <c r="K240" s="145"/>
      <c r="L240" s="98"/>
      <c r="M240" s="106"/>
      <c r="N240" s="88"/>
      <c r="O240" s="88"/>
      <c r="P240" s="88"/>
    </row>
    <row r="241" spans="1:16" ht="15.75" thickBot="1" x14ac:dyDescent="0.3">
      <c r="A241" s="95"/>
      <c r="B241" s="95"/>
      <c r="C241" s="12">
        <v>42143513</v>
      </c>
      <c r="D241" s="95"/>
      <c r="E241" s="143"/>
      <c r="F241" s="38"/>
      <c r="G241" s="122"/>
      <c r="H241" s="122"/>
      <c r="I241" s="122"/>
      <c r="J241" s="27"/>
      <c r="K241" s="145"/>
      <c r="L241" s="98"/>
      <c r="M241" s="106"/>
      <c r="N241" s="88"/>
      <c r="O241" s="88"/>
      <c r="P241" s="88"/>
    </row>
    <row r="242" spans="1:16" ht="15.75" thickBot="1" x14ac:dyDescent="0.3">
      <c r="A242" s="95"/>
      <c r="B242" s="95"/>
      <c r="C242" s="12" t="s">
        <v>13</v>
      </c>
      <c r="D242" s="95"/>
      <c r="E242" s="143"/>
      <c r="F242" s="38"/>
      <c r="G242" s="122"/>
      <c r="H242" s="122"/>
      <c r="I242" s="122"/>
      <c r="J242" s="27"/>
      <c r="K242" s="145"/>
      <c r="L242" s="98"/>
      <c r="M242" s="106"/>
      <c r="N242" s="88"/>
      <c r="O242" s="88"/>
      <c r="P242" s="88"/>
    </row>
    <row r="243" spans="1:16" ht="6.75" customHeight="1" thickBot="1" x14ac:dyDescent="0.3">
      <c r="A243" s="95"/>
      <c r="B243" s="95"/>
      <c r="C243" s="12">
        <v>42211705</v>
      </c>
      <c r="D243" s="95"/>
      <c r="E243" s="143"/>
      <c r="F243" s="38"/>
      <c r="G243" s="122"/>
      <c r="H243" s="122"/>
      <c r="I243" s="122"/>
      <c r="J243" s="27"/>
      <c r="K243" s="145"/>
      <c r="L243" s="98"/>
      <c r="M243" s="106"/>
      <c r="N243" s="88"/>
      <c r="O243" s="88"/>
      <c r="P243" s="88"/>
    </row>
    <row r="244" spans="1:16" ht="15.75" hidden="1" thickBot="1" x14ac:dyDescent="0.3">
      <c r="A244" s="96"/>
      <c r="B244" s="96"/>
      <c r="C244" s="16"/>
      <c r="D244" s="96"/>
      <c r="E244" s="144"/>
      <c r="F244" s="38"/>
      <c r="G244" s="122"/>
      <c r="H244" s="122"/>
      <c r="I244" s="122"/>
      <c r="J244" s="27"/>
      <c r="K244" s="145"/>
      <c r="L244" s="98"/>
      <c r="M244" s="107"/>
      <c r="N244" s="88"/>
      <c r="O244" s="88"/>
      <c r="P244" s="88"/>
    </row>
    <row r="245" spans="1:16" ht="15" customHeight="1" thickBot="1" x14ac:dyDescent="0.3">
      <c r="A245" s="121">
        <v>16</v>
      </c>
      <c r="B245" s="121">
        <v>1196491179</v>
      </c>
      <c r="C245" s="12">
        <v>42295508</v>
      </c>
      <c r="D245" s="121" t="s">
        <v>76</v>
      </c>
      <c r="E245" s="142" t="s">
        <v>77</v>
      </c>
      <c r="F245" s="38"/>
      <c r="G245" s="122">
        <v>200000</v>
      </c>
      <c r="H245" s="122">
        <f>G245*16/100</f>
        <v>32000</v>
      </c>
      <c r="I245" s="122">
        <f>G245+H245</f>
        <v>232000</v>
      </c>
      <c r="J245" s="27"/>
      <c r="K245" s="145"/>
      <c r="L245" s="98"/>
      <c r="M245" s="105"/>
      <c r="N245" s="88">
        <v>200000</v>
      </c>
      <c r="O245" s="88">
        <f>N245*16/100</f>
        <v>32000</v>
      </c>
      <c r="P245" s="88">
        <f>N245+O245</f>
        <v>232000</v>
      </c>
    </row>
    <row r="246" spans="1:16" ht="15.75" thickBot="1" x14ac:dyDescent="0.3">
      <c r="A246" s="95"/>
      <c r="B246" s="95"/>
      <c r="C246" s="12" t="s">
        <v>13</v>
      </c>
      <c r="D246" s="95"/>
      <c r="E246" s="143"/>
      <c r="F246" s="38"/>
      <c r="G246" s="122"/>
      <c r="H246" s="122"/>
      <c r="I246" s="122"/>
      <c r="J246" s="27"/>
      <c r="K246" s="145"/>
      <c r="L246" s="98"/>
      <c r="M246" s="106"/>
      <c r="N246" s="88"/>
      <c r="O246" s="88"/>
      <c r="P246" s="88"/>
    </row>
    <row r="247" spans="1:16" ht="15.75" thickBot="1" x14ac:dyDescent="0.3">
      <c r="A247" s="95"/>
      <c r="B247" s="95"/>
      <c r="C247" s="12">
        <v>42143513</v>
      </c>
      <c r="D247" s="95"/>
      <c r="E247" s="143"/>
      <c r="F247" s="38"/>
      <c r="G247" s="122"/>
      <c r="H247" s="122"/>
      <c r="I247" s="122"/>
      <c r="J247" s="27"/>
      <c r="K247" s="145"/>
      <c r="L247" s="98"/>
      <c r="M247" s="106"/>
      <c r="N247" s="88"/>
      <c r="O247" s="88"/>
      <c r="P247" s="88"/>
    </row>
    <row r="248" spans="1:16" ht="15.75" thickBot="1" x14ac:dyDescent="0.3">
      <c r="A248" s="95"/>
      <c r="B248" s="95"/>
      <c r="C248" s="12" t="s">
        <v>13</v>
      </c>
      <c r="D248" s="95"/>
      <c r="E248" s="143"/>
      <c r="F248" s="38"/>
      <c r="G248" s="122"/>
      <c r="H248" s="122"/>
      <c r="I248" s="122"/>
      <c r="J248" s="27"/>
      <c r="K248" s="145"/>
      <c r="L248" s="98"/>
      <c r="M248" s="106"/>
      <c r="N248" s="88"/>
      <c r="O248" s="88"/>
      <c r="P248" s="88"/>
    </row>
    <row r="249" spans="1:16" ht="15.75" thickBot="1" x14ac:dyDescent="0.3">
      <c r="A249" s="95"/>
      <c r="B249" s="95"/>
      <c r="C249" s="12">
        <v>42211705</v>
      </c>
      <c r="D249" s="95"/>
      <c r="E249" s="143"/>
      <c r="F249" s="38"/>
      <c r="G249" s="122"/>
      <c r="H249" s="122"/>
      <c r="I249" s="122"/>
      <c r="J249" s="27"/>
      <c r="K249" s="145"/>
      <c r="L249" s="98"/>
      <c r="M249" s="106"/>
      <c r="N249" s="88"/>
      <c r="O249" s="88"/>
      <c r="P249" s="88"/>
    </row>
    <row r="250" spans="1:16" ht="15.75" thickBot="1" x14ac:dyDescent="0.3">
      <c r="A250" s="96"/>
      <c r="B250" s="96"/>
      <c r="C250" s="16"/>
      <c r="D250" s="96"/>
      <c r="E250" s="144"/>
      <c r="F250" s="38"/>
      <c r="G250" s="122"/>
      <c r="H250" s="122"/>
      <c r="I250" s="122"/>
      <c r="J250" s="27"/>
      <c r="K250" s="145"/>
      <c r="L250" s="98"/>
      <c r="M250" s="107"/>
      <c r="N250" s="88"/>
      <c r="O250" s="88"/>
      <c r="P250" s="88"/>
    </row>
    <row r="251" spans="1:16" ht="15" customHeight="1" thickBot="1" x14ac:dyDescent="0.3">
      <c r="A251" s="121">
        <v>17</v>
      </c>
      <c r="B251" s="121">
        <v>1196491180</v>
      </c>
      <c r="C251" s="12">
        <v>42295508</v>
      </c>
      <c r="D251" s="121" t="s">
        <v>78</v>
      </c>
      <c r="E251" s="142" t="s">
        <v>79</v>
      </c>
      <c r="F251" s="146">
        <v>933800</v>
      </c>
      <c r="G251" s="122">
        <v>983000</v>
      </c>
      <c r="H251" s="122">
        <f>G251*16/100</f>
        <v>157280</v>
      </c>
      <c r="I251" s="122">
        <f>G251+H251</f>
        <v>1140280</v>
      </c>
      <c r="J251" s="27"/>
      <c r="K251" s="145"/>
      <c r="L251" s="98"/>
      <c r="M251" s="105"/>
      <c r="N251" s="88">
        <v>983000</v>
      </c>
      <c r="O251" s="88">
        <f>N251*16/100</f>
        <v>157280</v>
      </c>
      <c r="P251" s="88">
        <f>N251+O251</f>
        <v>1140280</v>
      </c>
    </row>
    <row r="252" spans="1:16" ht="15.75" thickBot="1" x14ac:dyDescent="0.3">
      <c r="A252" s="95"/>
      <c r="B252" s="95"/>
      <c r="C252" s="12" t="s">
        <v>13</v>
      </c>
      <c r="D252" s="95"/>
      <c r="E252" s="143"/>
      <c r="F252" s="147"/>
      <c r="G252" s="122"/>
      <c r="H252" s="122"/>
      <c r="I252" s="122"/>
      <c r="J252" s="27"/>
      <c r="K252" s="145"/>
      <c r="L252" s="98"/>
      <c r="M252" s="106"/>
      <c r="N252" s="88"/>
      <c r="O252" s="88"/>
      <c r="P252" s="88"/>
    </row>
    <row r="253" spans="1:16" ht="15.75" thickBot="1" x14ac:dyDescent="0.3">
      <c r="A253" s="95"/>
      <c r="B253" s="95"/>
      <c r="C253" s="12">
        <v>42143513</v>
      </c>
      <c r="D253" s="95"/>
      <c r="E253" s="143"/>
      <c r="F253" s="147"/>
      <c r="G253" s="122"/>
      <c r="H253" s="122"/>
      <c r="I253" s="122"/>
      <c r="J253" s="27"/>
      <c r="K253" s="145"/>
      <c r="L253" s="98"/>
      <c r="M253" s="106"/>
      <c r="N253" s="88"/>
      <c r="O253" s="88"/>
      <c r="P253" s="88"/>
    </row>
    <row r="254" spans="1:16" ht="15.75" thickBot="1" x14ac:dyDescent="0.3">
      <c r="A254" s="95"/>
      <c r="B254" s="95"/>
      <c r="C254" s="12" t="s">
        <v>13</v>
      </c>
      <c r="D254" s="95"/>
      <c r="E254" s="143"/>
      <c r="F254" s="147"/>
      <c r="G254" s="122"/>
      <c r="H254" s="122"/>
      <c r="I254" s="122"/>
      <c r="J254" s="27"/>
      <c r="K254" s="145"/>
      <c r="L254" s="98"/>
      <c r="M254" s="106"/>
      <c r="N254" s="88"/>
      <c r="O254" s="88"/>
      <c r="P254" s="88"/>
    </row>
    <row r="255" spans="1:16" ht="15.75" thickBot="1" x14ac:dyDescent="0.3">
      <c r="A255" s="95"/>
      <c r="B255" s="95"/>
      <c r="C255" s="12">
        <v>42211705</v>
      </c>
      <c r="D255" s="95"/>
      <c r="E255" s="143"/>
      <c r="F255" s="147"/>
      <c r="G255" s="122"/>
      <c r="H255" s="122"/>
      <c r="I255" s="122"/>
      <c r="J255" s="27"/>
      <c r="K255" s="145"/>
      <c r="L255" s="98"/>
      <c r="M255" s="106"/>
      <c r="N255" s="88"/>
      <c r="O255" s="88"/>
      <c r="P255" s="88"/>
    </row>
    <row r="256" spans="1:16" ht="15.75" thickBot="1" x14ac:dyDescent="0.3">
      <c r="A256" s="96"/>
      <c r="B256" s="96"/>
      <c r="C256" s="16"/>
      <c r="D256" s="96"/>
      <c r="E256" s="144"/>
      <c r="F256" s="148"/>
      <c r="G256" s="122"/>
      <c r="H256" s="122"/>
      <c r="I256" s="122"/>
      <c r="J256" s="27"/>
      <c r="K256" s="145"/>
      <c r="L256" s="98"/>
      <c r="M256" s="107"/>
      <c r="N256" s="88"/>
      <c r="O256" s="88"/>
      <c r="P256" s="88"/>
    </row>
    <row r="257" spans="1:16" ht="15" customHeight="1" thickBot="1" x14ac:dyDescent="0.3">
      <c r="A257" s="121">
        <v>18</v>
      </c>
      <c r="B257" s="121">
        <v>1196491181</v>
      </c>
      <c r="C257" s="12">
        <v>42295508</v>
      </c>
      <c r="D257" s="121" t="s">
        <v>80</v>
      </c>
      <c r="E257" s="142" t="s">
        <v>81</v>
      </c>
      <c r="F257" s="38"/>
      <c r="G257" s="122">
        <v>1462000</v>
      </c>
      <c r="H257" s="122">
        <f>G257*16/100</f>
        <v>233920</v>
      </c>
      <c r="I257" s="122">
        <f>G257+H257</f>
        <v>1695920</v>
      </c>
      <c r="J257" s="27"/>
      <c r="K257" s="145"/>
      <c r="L257" s="98"/>
      <c r="M257" s="105"/>
      <c r="N257" s="88">
        <v>1462000</v>
      </c>
      <c r="O257" s="88">
        <f>N257*16/100</f>
        <v>233920</v>
      </c>
      <c r="P257" s="88">
        <f>N257+O257</f>
        <v>1695920</v>
      </c>
    </row>
    <row r="258" spans="1:16" ht="15.75" thickBot="1" x14ac:dyDescent="0.3">
      <c r="A258" s="95"/>
      <c r="B258" s="95"/>
      <c r="C258" s="12" t="s">
        <v>13</v>
      </c>
      <c r="D258" s="95"/>
      <c r="E258" s="143"/>
      <c r="F258" s="38"/>
      <c r="G258" s="122"/>
      <c r="H258" s="122"/>
      <c r="I258" s="122"/>
      <c r="J258" s="27"/>
      <c r="K258" s="145"/>
      <c r="L258" s="98"/>
      <c r="M258" s="106"/>
      <c r="N258" s="88"/>
      <c r="O258" s="88"/>
      <c r="P258" s="88"/>
    </row>
    <row r="259" spans="1:16" ht="15.75" thickBot="1" x14ac:dyDescent="0.3">
      <c r="A259" s="95"/>
      <c r="B259" s="95"/>
      <c r="C259" s="12">
        <v>42143513</v>
      </c>
      <c r="D259" s="95"/>
      <c r="E259" s="143"/>
      <c r="F259" s="38"/>
      <c r="G259" s="122"/>
      <c r="H259" s="122"/>
      <c r="I259" s="122"/>
      <c r="J259" s="27"/>
      <c r="K259" s="145"/>
      <c r="L259" s="98"/>
      <c r="M259" s="106"/>
      <c r="N259" s="88"/>
      <c r="O259" s="88"/>
      <c r="P259" s="88"/>
    </row>
    <row r="260" spans="1:16" ht="15.75" thickBot="1" x14ac:dyDescent="0.3">
      <c r="A260" s="95"/>
      <c r="B260" s="95"/>
      <c r="C260" s="12" t="s">
        <v>13</v>
      </c>
      <c r="D260" s="95"/>
      <c r="E260" s="143"/>
      <c r="F260" s="38"/>
      <c r="G260" s="122"/>
      <c r="H260" s="122"/>
      <c r="I260" s="122"/>
      <c r="J260" s="27"/>
      <c r="K260" s="145"/>
      <c r="L260" s="98"/>
      <c r="M260" s="106"/>
      <c r="N260" s="88"/>
      <c r="O260" s="88"/>
      <c r="P260" s="88"/>
    </row>
    <row r="261" spans="1:16" ht="15.75" thickBot="1" x14ac:dyDescent="0.3">
      <c r="A261" s="95"/>
      <c r="B261" s="95"/>
      <c r="C261" s="12">
        <v>42211705</v>
      </c>
      <c r="D261" s="95"/>
      <c r="E261" s="143"/>
      <c r="F261" s="38"/>
      <c r="G261" s="122"/>
      <c r="H261" s="122"/>
      <c r="I261" s="122"/>
      <c r="J261" s="27"/>
      <c r="K261" s="145"/>
      <c r="L261" s="98"/>
      <c r="M261" s="106"/>
      <c r="N261" s="88"/>
      <c r="O261" s="88"/>
      <c r="P261" s="88"/>
    </row>
    <row r="262" spans="1:16" ht="15.75" thickBot="1" x14ac:dyDescent="0.3">
      <c r="A262" s="96"/>
      <c r="B262" s="96"/>
      <c r="C262" s="16"/>
      <c r="D262" s="96"/>
      <c r="E262" s="144"/>
      <c r="F262" s="38"/>
      <c r="G262" s="122"/>
      <c r="H262" s="122"/>
      <c r="I262" s="122"/>
      <c r="J262" s="27"/>
      <c r="K262" s="145"/>
      <c r="L262" s="98"/>
      <c r="M262" s="107"/>
      <c r="N262" s="88"/>
      <c r="O262" s="88"/>
      <c r="P262" s="88"/>
    </row>
    <row r="263" spans="1:16" ht="15" customHeight="1" thickBot="1" x14ac:dyDescent="0.3">
      <c r="A263" s="121">
        <v>19</v>
      </c>
      <c r="B263" s="121">
        <v>1196490394</v>
      </c>
      <c r="C263" s="12">
        <v>42295508</v>
      </c>
      <c r="D263" s="121" t="s">
        <v>82</v>
      </c>
      <c r="E263" s="142" t="s">
        <v>68</v>
      </c>
      <c r="F263" s="146">
        <v>210000</v>
      </c>
      <c r="G263" s="122">
        <v>805000</v>
      </c>
      <c r="H263" s="122">
        <f>G263*16/100</f>
        <v>128800</v>
      </c>
      <c r="I263" s="122">
        <f>G263+H263</f>
        <v>933800</v>
      </c>
      <c r="J263" s="27"/>
      <c r="K263" s="145"/>
      <c r="L263" s="98"/>
      <c r="M263" s="105"/>
      <c r="N263" s="88">
        <v>805000</v>
      </c>
      <c r="O263" s="88">
        <f>N263*16/100</f>
        <v>128800</v>
      </c>
      <c r="P263" s="88">
        <f>N263+O263</f>
        <v>933800</v>
      </c>
    </row>
    <row r="264" spans="1:16" ht="15.75" thickBot="1" x14ac:dyDescent="0.3">
      <c r="A264" s="95"/>
      <c r="B264" s="95"/>
      <c r="C264" s="12" t="s">
        <v>13</v>
      </c>
      <c r="D264" s="95"/>
      <c r="E264" s="143"/>
      <c r="F264" s="147"/>
      <c r="G264" s="122"/>
      <c r="H264" s="122"/>
      <c r="I264" s="122"/>
      <c r="J264" s="27"/>
      <c r="K264" s="145"/>
      <c r="L264" s="98"/>
      <c r="M264" s="106"/>
      <c r="N264" s="88"/>
      <c r="O264" s="88"/>
      <c r="P264" s="88"/>
    </row>
    <row r="265" spans="1:16" ht="15.75" thickBot="1" x14ac:dyDescent="0.3">
      <c r="A265" s="95"/>
      <c r="B265" s="95"/>
      <c r="C265" s="12">
        <v>42143513</v>
      </c>
      <c r="D265" s="95"/>
      <c r="E265" s="143"/>
      <c r="F265" s="147"/>
      <c r="G265" s="122"/>
      <c r="H265" s="122"/>
      <c r="I265" s="122"/>
      <c r="J265" s="27"/>
      <c r="K265" s="145"/>
      <c r="L265" s="98"/>
      <c r="M265" s="106"/>
      <c r="N265" s="88"/>
      <c r="O265" s="88"/>
      <c r="P265" s="88"/>
    </row>
    <row r="266" spans="1:16" ht="15.75" thickBot="1" x14ac:dyDescent="0.3">
      <c r="A266" s="95"/>
      <c r="B266" s="95"/>
      <c r="C266" s="12" t="s">
        <v>13</v>
      </c>
      <c r="D266" s="95"/>
      <c r="E266" s="143"/>
      <c r="F266" s="147"/>
      <c r="G266" s="122"/>
      <c r="H266" s="122"/>
      <c r="I266" s="122"/>
      <c r="J266" s="27"/>
      <c r="K266" s="145"/>
      <c r="L266" s="98"/>
      <c r="M266" s="106"/>
      <c r="N266" s="88"/>
      <c r="O266" s="88"/>
      <c r="P266" s="88"/>
    </row>
    <row r="267" spans="1:16" ht="15.75" thickBot="1" x14ac:dyDescent="0.3">
      <c r="A267" s="95"/>
      <c r="B267" s="95"/>
      <c r="C267" s="12">
        <v>42211705</v>
      </c>
      <c r="D267" s="95"/>
      <c r="E267" s="143"/>
      <c r="F267" s="147"/>
      <c r="G267" s="122"/>
      <c r="H267" s="122"/>
      <c r="I267" s="122"/>
      <c r="J267" s="27"/>
      <c r="K267" s="145"/>
      <c r="L267" s="98"/>
      <c r="M267" s="106"/>
      <c r="N267" s="88"/>
      <c r="O267" s="88"/>
      <c r="P267" s="88"/>
    </row>
    <row r="268" spans="1:16" ht="15.75" thickBot="1" x14ac:dyDescent="0.3">
      <c r="A268" s="96"/>
      <c r="B268" s="96"/>
      <c r="C268" s="16"/>
      <c r="D268" s="96"/>
      <c r="E268" s="144"/>
      <c r="F268" s="148"/>
      <c r="G268" s="122"/>
      <c r="H268" s="122"/>
      <c r="I268" s="122"/>
      <c r="J268" s="27"/>
      <c r="K268" s="145"/>
      <c r="L268" s="98"/>
      <c r="M268" s="107"/>
      <c r="N268" s="88"/>
      <c r="O268" s="88"/>
      <c r="P268" s="88"/>
    </row>
    <row r="269" spans="1:16" ht="15" customHeight="1" thickBot="1" x14ac:dyDescent="0.3">
      <c r="A269" s="121">
        <v>20</v>
      </c>
      <c r="B269" s="121" t="s">
        <v>83</v>
      </c>
      <c r="C269" s="12"/>
      <c r="D269" s="121" t="s">
        <v>84</v>
      </c>
      <c r="E269" s="142" t="s">
        <v>85</v>
      </c>
      <c r="F269" s="38"/>
      <c r="G269" s="122">
        <v>212000</v>
      </c>
      <c r="H269" s="122">
        <f>G269*16/100</f>
        <v>33920</v>
      </c>
      <c r="I269" s="122">
        <f>G269+H269</f>
        <v>245920</v>
      </c>
      <c r="J269" s="28"/>
      <c r="K269" s="145"/>
      <c r="L269" s="98"/>
      <c r="M269" s="105"/>
      <c r="N269" s="67">
        <v>212000</v>
      </c>
      <c r="O269" s="67">
        <f>N269*16/100</f>
        <v>33920</v>
      </c>
      <c r="P269" s="67">
        <f>N269+O269</f>
        <v>245920</v>
      </c>
    </row>
    <row r="270" spans="1:16" ht="15.75" thickBot="1" x14ac:dyDescent="0.3">
      <c r="A270" s="95"/>
      <c r="B270" s="95"/>
      <c r="C270" s="12">
        <v>42295508</v>
      </c>
      <c r="D270" s="95"/>
      <c r="E270" s="143"/>
      <c r="F270" s="38"/>
      <c r="G270" s="122"/>
      <c r="H270" s="122"/>
      <c r="I270" s="122"/>
      <c r="J270" s="29"/>
      <c r="K270" s="145"/>
      <c r="L270" s="98"/>
      <c r="M270" s="106"/>
      <c r="N270" s="68"/>
      <c r="O270" s="68"/>
      <c r="P270" s="68"/>
    </row>
    <row r="271" spans="1:16" ht="15.75" thickBot="1" x14ac:dyDescent="0.3">
      <c r="A271" s="95"/>
      <c r="B271" s="95"/>
      <c r="C271" s="12" t="s">
        <v>13</v>
      </c>
      <c r="D271" s="95"/>
      <c r="E271" s="143"/>
      <c r="F271" s="38"/>
      <c r="G271" s="122"/>
      <c r="H271" s="122"/>
      <c r="I271" s="122"/>
      <c r="J271" s="29"/>
      <c r="K271" s="145"/>
      <c r="L271" s="98"/>
      <c r="M271" s="106"/>
      <c r="N271" s="68"/>
      <c r="O271" s="68"/>
      <c r="P271" s="68"/>
    </row>
    <row r="272" spans="1:16" ht="15.75" thickBot="1" x14ac:dyDescent="0.3">
      <c r="A272" s="95"/>
      <c r="B272" s="95"/>
      <c r="C272" s="12">
        <v>42143513</v>
      </c>
      <c r="D272" s="95"/>
      <c r="E272" s="143"/>
      <c r="F272" s="38"/>
      <c r="G272" s="122"/>
      <c r="H272" s="122"/>
      <c r="I272" s="122"/>
      <c r="J272" s="29"/>
      <c r="K272" s="145"/>
      <c r="L272" s="98"/>
      <c r="M272" s="106"/>
      <c r="N272" s="68"/>
      <c r="O272" s="68"/>
      <c r="P272" s="68"/>
    </row>
    <row r="273" spans="1:16" ht="15.75" thickBot="1" x14ac:dyDescent="0.3">
      <c r="A273" s="95"/>
      <c r="B273" s="95"/>
      <c r="C273" s="12" t="s">
        <v>13</v>
      </c>
      <c r="D273" s="95"/>
      <c r="E273" s="143"/>
      <c r="F273" s="38"/>
      <c r="G273" s="122"/>
      <c r="H273" s="122"/>
      <c r="I273" s="122"/>
      <c r="J273" s="29"/>
      <c r="K273" s="145"/>
      <c r="L273" s="98"/>
      <c r="M273" s="106"/>
      <c r="N273" s="68"/>
      <c r="O273" s="68"/>
      <c r="P273" s="68"/>
    </row>
    <row r="274" spans="1:16" ht="15.75" thickBot="1" x14ac:dyDescent="0.3">
      <c r="A274" s="95"/>
      <c r="B274" s="95"/>
      <c r="C274" s="12">
        <v>42211705</v>
      </c>
      <c r="D274" s="95"/>
      <c r="E274" s="143"/>
      <c r="F274" s="38"/>
      <c r="G274" s="122"/>
      <c r="H274" s="122"/>
      <c r="I274" s="122"/>
      <c r="J274" s="29"/>
      <c r="K274" s="145"/>
      <c r="L274" s="98"/>
      <c r="M274" s="106"/>
      <c r="N274" s="68"/>
      <c r="O274" s="68"/>
      <c r="P274" s="68"/>
    </row>
    <row r="275" spans="1:16" ht="15.75" thickBot="1" x14ac:dyDescent="0.3">
      <c r="A275" s="95"/>
      <c r="B275" s="95"/>
      <c r="C275" s="12"/>
      <c r="D275" s="95"/>
      <c r="E275" s="143"/>
      <c r="F275" s="38"/>
      <c r="G275" s="122"/>
      <c r="H275" s="122"/>
      <c r="I275" s="122"/>
      <c r="J275" s="29"/>
      <c r="K275" s="145"/>
      <c r="L275" s="98"/>
      <c r="M275" s="106"/>
      <c r="N275" s="68"/>
      <c r="O275" s="68"/>
      <c r="P275" s="68"/>
    </row>
    <row r="276" spans="1:16" ht="15.75" thickBot="1" x14ac:dyDescent="0.3">
      <c r="A276" s="96"/>
      <c r="B276" s="96"/>
      <c r="C276" s="16"/>
      <c r="D276" s="96"/>
      <c r="E276" s="144"/>
      <c r="F276" s="38"/>
      <c r="G276" s="122"/>
      <c r="H276" s="122"/>
      <c r="I276" s="122"/>
      <c r="J276" s="30"/>
      <c r="K276" s="145"/>
      <c r="L276" s="98"/>
      <c r="M276" s="107"/>
      <c r="N276" s="72"/>
      <c r="O276" s="72"/>
      <c r="P276" s="72"/>
    </row>
    <row r="277" spans="1:16" ht="25.5" customHeight="1" thickBot="1" x14ac:dyDescent="0.3">
      <c r="A277" s="121">
        <v>21</v>
      </c>
      <c r="B277" s="121">
        <v>1196491182</v>
      </c>
      <c r="C277" s="12">
        <v>42295508</v>
      </c>
      <c r="D277" s="121" t="s">
        <v>86</v>
      </c>
      <c r="E277" s="142" t="s">
        <v>64</v>
      </c>
      <c r="F277" s="38"/>
      <c r="G277" s="122">
        <v>156000</v>
      </c>
      <c r="H277" s="122">
        <f>G277*16/100</f>
        <v>24960</v>
      </c>
      <c r="I277" s="122">
        <f>G277+H277</f>
        <v>180960</v>
      </c>
      <c r="J277" s="27"/>
      <c r="K277" s="145"/>
      <c r="L277" s="98"/>
      <c r="M277" s="105"/>
      <c r="N277" s="88">
        <v>156000</v>
      </c>
      <c r="O277" s="88">
        <f>N277*16/100</f>
        <v>24960</v>
      </c>
      <c r="P277" s="88">
        <f>N277+O277</f>
        <v>180960</v>
      </c>
    </row>
    <row r="278" spans="1:16" ht="15.75" thickBot="1" x14ac:dyDescent="0.3">
      <c r="A278" s="95"/>
      <c r="B278" s="95"/>
      <c r="C278" s="12" t="s">
        <v>13</v>
      </c>
      <c r="D278" s="95"/>
      <c r="E278" s="143"/>
      <c r="F278" s="38"/>
      <c r="G278" s="122"/>
      <c r="H278" s="122"/>
      <c r="I278" s="122"/>
      <c r="J278" s="27"/>
      <c r="K278" s="145"/>
      <c r="L278" s="98"/>
      <c r="M278" s="106"/>
      <c r="N278" s="88"/>
      <c r="O278" s="88"/>
      <c r="P278" s="88"/>
    </row>
    <row r="279" spans="1:16" ht="15.75" thickBot="1" x14ac:dyDescent="0.3">
      <c r="A279" s="95"/>
      <c r="B279" s="95"/>
      <c r="C279" s="12">
        <v>42143513</v>
      </c>
      <c r="D279" s="95"/>
      <c r="E279" s="143"/>
      <c r="F279" s="38"/>
      <c r="G279" s="122"/>
      <c r="H279" s="122"/>
      <c r="I279" s="122"/>
      <c r="J279" s="27"/>
      <c r="K279" s="145"/>
      <c r="L279" s="98"/>
      <c r="M279" s="106"/>
      <c r="N279" s="88"/>
      <c r="O279" s="88"/>
      <c r="P279" s="88"/>
    </row>
    <row r="280" spans="1:16" ht="15.75" thickBot="1" x14ac:dyDescent="0.3">
      <c r="A280" s="95"/>
      <c r="B280" s="95"/>
      <c r="C280" s="12" t="s">
        <v>13</v>
      </c>
      <c r="D280" s="95"/>
      <c r="E280" s="143"/>
      <c r="F280" s="38"/>
      <c r="G280" s="122"/>
      <c r="H280" s="122"/>
      <c r="I280" s="122"/>
      <c r="J280" s="27"/>
      <c r="K280" s="145"/>
      <c r="L280" s="98"/>
      <c r="M280" s="106"/>
      <c r="N280" s="88"/>
      <c r="O280" s="88"/>
      <c r="P280" s="88"/>
    </row>
    <row r="281" spans="1:16" ht="15.75" thickBot="1" x14ac:dyDescent="0.3">
      <c r="A281" s="95"/>
      <c r="B281" s="95"/>
      <c r="C281" s="12">
        <v>42211705</v>
      </c>
      <c r="D281" s="95"/>
      <c r="E281" s="143"/>
      <c r="F281" s="38"/>
      <c r="G281" s="122"/>
      <c r="H281" s="122"/>
      <c r="I281" s="122"/>
      <c r="J281" s="27"/>
      <c r="K281" s="145"/>
      <c r="L281" s="98"/>
      <c r="M281" s="106"/>
      <c r="N281" s="88"/>
      <c r="O281" s="88"/>
      <c r="P281" s="88"/>
    </row>
    <row r="282" spans="1:16" ht="15.75" thickBot="1" x14ac:dyDescent="0.3">
      <c r="A282" s="96"/>
      <c r="B282" s="96"/>
      <c r="C282" s="16"/>
      <c r="D282" s="96"/>
      <c r="E282" s="144"/>
      <c r="F282" s="38"/>
      <c r="G282" s="122"/>
      <c r="H282" s="122"/>
      <c r="I282" s="122"/>
      <c r="J282" s="27"/>
      <c r="K282" s="145"/>
      <c r="L282" s="98"/>
      <c r="M282" s="107"/>
      <c r="N282" s="88"/>
      <c r="O282" s="88"/>
      <c r="P282" s="88"/>
    </row>
    <row r="283" spans="1:16" ht="15" customHeight="1" thickBot="1" x14ac:dyDescent="0.3">
      <c r="A283" s="121">
        <v>22</v>
      </c>
      <c r="B283" s="121">
        <v>1196490264</v>
      </c>
      <c r="C283" s="12">
        <v>42295508</v>
      </c>
      <c r="D283" s="121" t="s">
        <v>87</v>
      </c>
      <c r="E283" s="142" t="s">
        <v>88</v>
      </c>
      <c r="F283" s="146">
        <v>4408000</v>
      </c>
      <c r="G283" s="122">
        <v>7563000</v>
      </c>
      <c r="H283" s="122">
        <f>G283*16/100</f>
        <v>1210080</v>
      </c>
      <c r="I283" s="122">
        <f>G283+H283</f>
        <v>8773080</v>
      </c>
      <c r="J283" s="27"/>
      <c r="K283" s="145"/>
      <c r="L283" s="98"/>
      <c r="M283" s="105"/>
      <c r="N283" s="88">
        <v>7563000</v>
      </c>
      <c r="O283" s="88">
        <f>N283*16/100</f>
        <v>1210080</v>
      </c>
      <c r="P283" s="88">
        <f>N283+O283</f>
        <v>8773080</v>
      </c>
    </row>
    <row r="284" spans="1:16" ht="15.75" thickBot="1" x14ac:dyDescent="0.3">
      <c r="A284" s="95"/>
      <c r="B284" s="95"/>
      <c r="C284" s="12" t="s">
        <v>13</v>
      </c>
      <c r="D284" s="95"/>
      <c r="E284" s="143"/>
      <c r="F284" s="147"/>
      <c r="G284" s="122"/>
      <c r="H284" s="122"/>
      <c r="I284" s="122"/>
      <c r="J284" s="27"/>
      <c r="K284" s="145"/>
      <c r="L284" s="98"/>
      <c r="M284" s="106"/>
      <c r="N284" s="88"/>
      <c r="O284" s="88"/>
      <c r="P284" s="88"/>
    </row>
    <row r="285" spans="1:16" ht="15.75" thickBot="1" x14ac:dyDescent="0.3">
      <c r="A285" s="95"/>
      <c r="B285" s="95"/>
      <c r="C285" s="12">
        <v>42143513</v>
      </c>
      <c r="D285" s="95"/>
      <c r="E285" s="143"/>
      <c r="F285" s="147"/>
      <c r="G285" s="122"/>
      <c r="H285" s="122"/>
      <c r="I285" s="122"/>
      <c r="J285" s="27"/>
      <c r="K285" s="145"/>
      <c r="L285" s="98"/>
      <c r="M285" s="106"/>
      <c r="N285" s="88"/>
      <c r="O285" s="88"/>
      <c r="P285" s="88"/>
    </row>
    <row r="286" spans="1:16" ht="15.75" thickBot="1" x14ac:dyDescent="0.3">
      <c r="A286" s="95"/>
      <c r="B286" s="95"/>
      <c r="C286" s="12" t="s">
        <v>13</v>
      </c>
      <c r="D286" s="95"/>
      <c r="E286" s="143"/>
      <c r="F286" s="147"/>
      <c r="G286" s="122"/>
      <c r="H286" s="122"/>
      <c r="I286" s="122"/>
      <c r="J286" s="27"/>
      <c r="K286" s="145"/>
      <c r="L286" s="98"/>
      <c r="M286" s="106"/>
      <c r="N286" s="88"/>
      <c r="O286" s="88"/>
      <c r="P286" s="88"/>
    </row>
    <row r="287" spans="1:16" ht="15.75" thickBot="1" x14ac:dyDescent="0.3">
      <c r="A287" s="95"/>
      <c r="B287" s="95"/>
      <c r="C287" s="12">
        <v>42211705</v>
      </c>
      <c r="D287" s="95"/>
      <c r="E287" s="143"/>
      <c r="F287" s="147"/>
      <c r="G287" s="122"/>
      <c r="H287" s="122"/>
      <c r="I287" s="122"/>
      <c r="J287" s="27"/>
      <c r="K287" s="145"/>
      <c r="L287" s="98"/>
      <c r="M287" s="106"/>
      <c r="N287" s="88"/>
      <c r="O287" s="88"/>
      <c r="P287" s="88"/>
    </row>
    <row r="288" spans="1:16" ht="15.75" thickBot="1" x14ac:dyDescent="0.3">
      <c r="A288" s="96"/>
      <c r="B288" s="96"/>
      <c r="C288" s="16"/>
      <c r="D288" s="96"/>
      <c r="E288" s="144"/>
      <c r="F288" s="148"/>
      <c r="G288" s="122"/>
      <c r="H288" s="122"/>
      <c r="I288" s="122"/>
      <c r="J288" s="27"/>
      <c r="K288" s="145"/>
      <c r="L288" s="98"/>
      <c r="M288" s="107"/>
      <c r="N288" s="88"/>
      <c r="O288" s="88"/>
      <c r="P288" s="88"/>
    </row>
    <row r="289" spans="1:16" ht="15" customHeight="1" thickBot="1" x14ac:dyDescent="0.3">
      <c r="A289" s="121">
        <v>23</v>
      </c>
      <c r="B289" s="121">
        <v>1196490095</v>
      </c>
      <c r="C289" s="12">
        <v>42295508</v>
      </c>
      <c r="D289" s="121" t="s">
        <v>89</v>
      </c>
      <c r="E289" s="142" t="s">
        <v>90</v>
      </c>
      <c r="F289" s="146">
        <v>1000000</v>
      </c>
      <c r="G289" s="122">
        <v>857000</v>
      </c>
      <c r="H289" s="122">
        <f>G289*16/100</f>
        <v>137120</v>
      </c>
      <c r="I289" s="122">
        <f>G289+H289</f>
        <v>994120</v>
      </c>
      <c r="J289" s="27"/>
      <c r="K289" s="145"/>
      <c r="L289" s="98"/>
      <c r="M289" s="105"/>
      <c r="N289" s="88">
        <v>857000</v>
      </c>
      <c r="O289" s="88">
        <f>N289*16/100</f>
        <v>137120</v>
      </c>
      <c r="P289" s="88">
        <f>N289+O289</f>
        <v>994120</v>
      </c>
    </row>
    <row r="290" spans="1:16" ht="15.75" thickBot="1" x14ac:dyDescent="0.3">
      <c r="A290" s="95"/>
      <c r="B290" s="95"/>
      <c r="C290" s="12" t="s">
        <v>13</v>
      </c>
      <c r="D290" s="95"/>
      <c r="E290" s="143"/>
      <c r="F290" s="147"/>
      <c r="G290" s="122"/>
      <c r="H290" s="122"/>
      <c r="I290" s="122"/>
      <c r="J290" s="27"/>
      <c r="K290" s="145"/>
      <c r="L290" s="98"/>
      <c r="M290" s="106"/>
      <c r="N290" s="88"/>
      <c r="O290" s="88"/>
      <c r="P290" s="88"/>
    </row>
    <row r="291" spans="1:16" ht="15.75" thickBot="1" x14ac:dyDescent="0.3">
      <c r="A291" s="95"/>
      <c r="B291" s="95"/>
      <c r="C291" s="12">
        <v>42143513</v>
      </c>
      <c r="D291" s="95"/>
      <c r="E291" s="143"/>
      <c r="F291" s="147"/>
      <c r="G291" s="122"/>
      <c r="H291" s="122"/>
      <c r="I291" s="122"/>
      <c r="J291" s="27"/>
      <c r="K291" s="145"/>
      <c r="L291" s="98"/>
      <c r="M291" s="106"/>
      <c r="N291" s="88"/>
      <c r="O291" s="88"/>
      <c r="P291" s="88"/>
    </row>
    <row r="292" spans="1:16" ht="15.75" thickBot="1" x14ac:dyDescent="0.3">
      <c r="A292" s="95"/>
      <c r="B292" s="95"/>
      <c r="C292" s="12" t="s">
        <v>13</v>
      </c>
      <c r="D292" s="95"/>
      <c r="E292" s="143"/>
      <c r="F292" s="147"/>
      <c r="G292" s="122"/>
      <c r="H292" s="122"/>
      <c r="I292" s="122"/>
      <c r="J292" s="27"/>
      <c r="K292" s="145"/>
      <c r="L292" s="98"/>
      <c r="M292" s="106"/>
      <c r="N292" s="88"/>
      <c r="O292" s="88"/>
      <c r="P292" s="88"/>
    </row>
    <row r="293" spans="1:16" ht="15.75" thickBot="1" x14ac:dyDescent="0.3">
      <c r="A293" s="95"/>
      <c r="B293" s="95"/>
      <c r="C293" s="12">
        <v>42211705</v>
      </c>
      <c r="D293" s="95"/>
      <c r="E293" s="143"/>
      <c r="F293" s="147"/>
      <c r="G293" s="122"/>
      <c r="H293" s="122"/>
      <c r="I293" s="122"/>
      <c r="J293" s="27"/>
      <c r="K293" s="145"/>
      <c r="L293" s="98"/>
      <c r="M293" s="106"/>
      <c r="N293" s="88"/>
      <c r="O293" s="88"/>
      <c r="P293" s="88"/>
    </row>
    <row r="294" spans="1:16" ht="15.75" thickBot="1" x14ac:dyDescent="0.3">
      <c r="A294" s="96"/>
      <c r="B294" s="96"/>
      <c r="C294" s="16"/>
      <c r="D294" s="96"/>
      <c r="E294" s="144"/>
      <c r="F294" s="148"/>
      <c r="G294" s="122"/>
      <c r="H294" s="122"/>
      <c r="I294" s="122"/>
      <c r="J294" s="27"/>
      <c r="K294" s="145"/>
      <c r="L294" s="98"/>
      <c r="M294" s="107"/>
      <c r="N294" s="88"/>
      <c r="O294" s="88"/>
      <c r="P294" s="88"/>
    </row>
    <row r="295" spans="1:16" ht="15" customHeight="1" thickBot="1" x14ac:dyDescent="0.3">
      <c r="A295" s="121">
        <v>24</v>
      </c>
      <c r="B295" s="121">
        <v>1196491183</v>
      </c>
      <c r="C295" s="12">
        <v>42295508</v>
      </c>
      <c r="D295" s="121" t="s">
        <v>91</v>
      </c>
      <c r="E295" s="142" t="s">
        <v>79</v>
      </c>
      <c r="F295" s="38"/>
      <c r="G295" s="122">
        <v>1740000</v>
      </c>
      <c r="H295" s="122">
        <f>G295*16/100</f>
        <v>278400</v>
      </c>
      <c r="I295" s="122">
        <f>G295+H295</f>
        <v>2018400</v>
      </c>
      <c r="J295" s="27"/>
      <c r="K295" s="145"/>
      <c r="L295" s="98"/>
      <c r="M295" s="105"/>
      <c r="N295" s="88">
        <v>1740000</v>
      </c>
      <c r="O295" s="88">
        <f>N295*16/100</f>
        <v>278400</v>
      </c>
      <c r="P295" s="88">
        <f>N295+O295</f>
        <v>2018400</v>
      </c>
    </row>
    <row r="296" spans="1:16" ht="15.75" thickBot="1" x14ac:dyDescent="0.3">
      <c r="A296" s="95"/>
      <c r="B296" s="95"/>
      <c r="C296" s="12" t="s">
        <v>13</v>
      </c>
      <c r="D296" s="95"/>
      <c r="E296" s="143"/>
      <c r="F296" s="38"/>
      <c r="G296" s="122"/>
      <c r="H296" s="122"/>
      <c r="I296" s="122"/>
      <c r="J296" s="27"/>
      <c r="K296" s="145"/>
      <c r="L296" s="98"/>
      <c r="M296" s="106"/>
      <c r="N296" s="88"/>
      <c r="O296" s="88"/>
      <c r="P296" s="88"/>
    </row>
    <row r="297" spans="1:16" ht="15.75" thickBot="1" x14ac:dyDescent="0.3">
      <c r="A297" s="95"/>
      <c r="B297" s="95"/>
      <c r="C297" s="12">
        <v>42143513</v>
      </c>
      <c r="D297" s="95"/>
      <c r="E297" s="143"/>
      <c r="F297" s="38"/>
      <c r="G297" s="122"/>
      <c r="H297" s="122"/>
      <c r="I297" s="122"/>
      <c r="J297" s="27"/>
      <c r="K297" s="145"/>
      <c r="L297" s="98"/>
      <c r="M297" s="106"/>
      <c r="N297" s="88"/>
      <c r="O297" s="88"/>
      <c r="P297" s="88"/>
    </row>
    <row r="298" spans="1:16" ht="15.75" thickBot="1" x14ac:dyDescent="0.3">
      <c r="A298" s="95"/>
      <c r="B298" s="95"/>
      <c r="C298" s="12" t="s">
        <v>13</v>
      </c>
      <c r="D298" s="95"/>
      <c r="E298" s="143"/>
      <c r="F298" s="38"/>
      <c r="G298" s="122"/>
      <c r="H298" s="122"/>
      <c r="I298" s="122"/>
      <c r="J298" s="27"/>
      <c r="K298" s="145"/>
      <c r="L298" s="98"/>
      <c r="M298" s="106"/>
      <c r="N298" s="88"/>
      <c r="O298" s="88"/>
      <c r="P298" s="88"/>
    </row>
    <row r="299" spans="1:16" ht="15.75" thickBot="1" x14ac:dyDescent="0.3">
      <c r="A299" s="95"/>
      <c r="B299" s="95"/>
      <c r="C299" s="12">
        <v>42211705</v>
      </c>
      <c r="D299" s="95"/>
      <c r="E299" s="143"/>
      <c r="F299" s="38"/>
      <c r="G299" s="122"/>
      <c r="H299" s="122"/>
      <c r="I299" s="122"/>
      <c r="J299" s="27"/>
      <c r="K299" s="145"/>
      <c r="L299" s="98"/>
      <c r="M299" s="106"/>
      <c r="N299" s="88"/>
      <c r="O299" s="88"/>
      <c r="P299" s="88"/>
    </row>
    <row r="300" spans="1:16" ht="15.75" thickBot="1" x14ac:dyDescent="0.3">
      <c r="A300" s="96"/>
      <c r="B300" s="96"/>
      <c r="C300" s="16"/>
      <c r="D300" s="96"/>
      <c r="E300" s="144"/>
      <c r="F300" s="38"/>
      <c r="G300" s="122"/>
      <c r="H300" s="122"/>
      <c r="I300" s="122"/>
      <c r="J300" s="27"/>
      <c r="K300" s="145"/>
      <c r="L300" s="98"/>
      <c r="M300" s="107"/>
      <c r="N300" s="88"/>
      <c r="O300" s="88"/>
      <c r="P300" s="88"/>
    </row>
    <row r="301" spans="1:16" ht="15" customHeight="1" thickBot="1" x14ac:dyDescent="0.3">
      <c r="A301" s="121">
        <v>25</v>
      </c>
      <c r="B301" s="121">
        <v>119649184</v>
      </c>
      <c r="C301" s="12">
        <v>42295508</v>
      </c>
      <c r="D301" s="121" t="s">
        <v>92</v>
      </c>
      <c r="E301" s="142" t="s">
        <v>93</v>
      </c>
      <c r="F301" s="38"/>
      <c r="G301" s="122">
        <v>1424000</v>
      </c>
      <c r="H301" s="122">
        <f>G301*16/100</f>
        <v>227840</v>
      </c>
      <c r="I301" s="122">
        <f>G301+H301</f>
        <v>1651840</v>
      </c>
      <c r="J301" s="27"/>
      <c r="K301" s="145"/>
      <c r="L301" s="98"/>
      <c r="M301" s="105"/>
      <c r="N301" s="88">
        <v>1424000</v>
      </c>
      <c r="O301" s="88">
        <f>N301*16/100</f>
        <v>227840</v>
      </c>
      <c r="P301" s="88">
        <f>N301+O301</f>
        <v>1651840</v>
      </c>
    </row>
    <row r="302" spans="1:16" ht="15.75" thickBot="1" x14ac:dyDescent="0.3">
      <c r="A302" s="95"/>
      <c r="B302" s="95"/>
      <c r="C302" s="12" t="s">
        <v>13</v>
      </c>
      <c r="D302" s="95"/>
      <c r="E302" s="143"/>
      <c r="F302" s="38"/>
      <c r="G302" s="122"/>
      <c r="H302" s="122"/>
      <c r="I302" s="122"/>
      <c r="J302" s="27"/>
      <c r="K302" s="145"/>
      <c r="L302" s="98"/>
      <c r="M302" s="106"/>
      <c r="N302" s="88"/>
      <c r="O302" s="88"/>
      <c r="P302" s="88"/>
    </row>
    <row r="303" spans="1:16" ht="15.75" thickBot="1" x14ac:dyDescent="0.3">
      <c r="A303" s="95"/>
      <c r="B303" s="95"/>
      <c r="C303" s="12">
        <v>42143513</v>
      </c>
      <c r="D303" s="95"/>
      <c r="E303" s="143"/>
      <c r="F303" s="38"/>
      <c r="G303" s="122"/>
      <c r="H303" s="122"/>
      <c r="I303" s="122"/>
      <c r="J303" s="27"/>
      <c r="K303" s="145"/>
      <c r="L303" s="98"/>
      <c r="M303" s="106"/>
      <c r="N303" s="88"/>
      <c r="O303" s="88"/>
      <c r="P303" s="88"/>
    </row>
    <row r="304" spans="1:16" ht="15.75" thickBot="1" x14ac:dyDescent="0.3">
      <c r="A304" s="95"/>
      <c r="B304" s="95"/>
      <c r="C304" s="12" t="s">
        <v>13</v>
      </c>
      <c r="D304" s="95"/>
      <c r="E304" s="143"/>
      <c r="F304" s="38"/>
      <c r="G304" s="122"/>
      <c r="H304" s="122"/>
      <c r="I304" s="122"/>
      <c r="J304" s="27"/>
      <c r="K304" s="145"/>
      <c r="L304" s="98"/>
      <c r="M304" s="106"/>
      <c r="N304" s="88"/>
      <c r="O304" s="88"/>
      <c r="P304" s="88"/>
    </row>
    <row r="305" spans="1:16" ht="15.75" thickBot="1" x14ac:dyDescent="0.3">
      <c r="A305" s="95"/>
      <c r="B305" s="95"/>
      <c r="C305" s="12">
        <v>42211705</v>
      </c>
      <c r="D305" s="95"/>
      <c r="E305" s="143"/>
      <c r="F305" s="38"/>
      <c r="G305" s="122"/>
      <c r="H305" s="122"/>
      <c r="I305" s="122"/>
      <c r="J305" s="27"/>
      <c r="K305" s="145"/>
      <c r="L305" s="98"/>
      <c r="M305" s="106"/>
      <c r="N305" s="88"/>
      <c r="O305" s="88"/>
      <c r="P305" s="88"/>
    </row>
    <row r="306" spans="1:16" ht="15.75" thickBot="1" x14ac:dyDescent="0.3">
      <c r="A306" s="96"/>
      <c r="B306" s="96"/>
      <c r="C306" s="16"/>
      <c r="D306" s="96"/>
      <c r="E306" s="144"/>
      <c r="F306" s="38"/>
      <c r="G306" s="122"/>
      <c r="H306" s="122"/>
      <c r="I306" s="122"/>
      <c r="J306" s="27"/>
      <c r="K306" s="145"/>
      <c r="L306" s="98"/>
      <c r="M306" s="107"/>
      <c r="N306" s="88"/>
      <c r="O306" s="88"/>
      <c r="P306" s="88"/>
    </row>
    <row r="307" spans="1:16" ht="15" customHeight="1" thickBot="1" x14ac:dyDescent="0.3">
      <c r="A307" s="121">
        <v>26</v>
      </c>
      <c r="B307" s="121">
        <v>1196490794</v>
      </c>
      <c r="C307" s="12">
        <v>42295508</v>
      </c>
      <c r="D307" s="121" t="s">
        <v>94</v>
      </c>
      <c r="E307" s="142" t="s">
        <v>95</v>
      </c>
      <c r="F307" s="38"/>
      <c r="G307" s="122">
        <v>200000</v>
      </c>
      <c r="H307" s="122">
        <f>G307*16/100</f>
        <v>32000</v>
      </c>
      <c r="I307" s="122">
        <f>G307+H307</f>
        <v>232000</v>
      </c>
      <c r="J307" s="27"/>
      <c r="K307" s="145"/>
      <c r="L307" s="98"/>
      <c r="M307" s="105"/>
      <c r="N307" s="67">
        <v>200000</v>
      </c>
      <c r="O307" s="88">
        <f>N307*16/100</f>
        <v>32000</v>
      </c>
      <c r="P307" s="88">
        <f>N307+O307</f>
        <v>232000</v>
      </c>
    </row>
    <row r="308" spans="1:16" ht="15.75" thickBot="1" x14ac:dyDescent="0.3">
      <c r="A308" s="95"/>
      <c r="B308" s="95"/>
      <c r="C308" s="12" t="s">
        <v>13</v>
      </c>
      <c r="D308" s="95"/>
      <c r="E308" s="143"/>
      <c r="F308" s="38"/>
      <c r="G308" s="122"/>
      <c r="H308" s="122"/>
      <c r="I308" s="122"/>
      <c r="J308" s="27"/>
      <c r="K308" s="145"/>
      <c r="L308" s="98"/>
      <c r="M308" s="106"/>
      <c r="N308" s="68"/>
      <c r="O308" s="88"/>
      <c r="P308" s="88"/>
    </row>
    <row r="309" spans="1:16" ht="15.75" thickBot="1" x14ac:dyDescent="0.3">
      <c r="A309" s="95"/>
      <c r="B309" s="95"/>
      <c r="C309" s="12">
        <v>42143513</v>
      </c>
      <c r="D309" s="95"/>
      <c r="E309" s="143"/>
      <c r="F309" s="38"/>
      <c r="G309" s="122"/>
      <c r="H309" s="122"/>
      <c r="I309" s="122"/>
      <c r="J309" s="27"/>
      <c r="K309" s="145"/>
      <c r="L309" s="98"/>
      <c r="M309" s="106"/>
      <c r="N309" s="68"/>
      <c r="O309" s="88"/>
      <c r="P309" s="88"/>
    </row>
    <row r="310" spans="1:16" ht="15.75" thickBot="1" x14ac:dyDescent="0.3">
      <c r="A310" s="95"/>
      <c r="B310" s="95"/>
      <c r="C310" s="12" t="s">
        <v>13</v>
      </c>
      <c r="D310" s="95"/>
      <c r="E310" s="143"/>
      <c r="F310" s="38"/>
      <c r="G310" s="122"/>
      <c r="H310" s="122"/>
      <c r="I310" s="122"/>
      <c r="J310" s="27"/>
      <c r="K310" s="145"/>
      <c r="L310" s="98"/>
      <c r="M310" s="106"/>
      <c r="N310" s="68"/>
      <c r="O310" s="88"/>
      <c r="P310" s="88"/>
    </row>
    <row r="311" spans="1:16" ht="15.75" thickBot="1" x14ac:dyDescent="0.3">
      <c r="A311" s="95"/>
      <c r="B311" s="95"/>
      <c r="C311" s="12">
        <v>42211705</v>
      </c>
      <c r="D311" s="95"/>
      <c r="E311" s="143"/>
      <c r="F311" s="38"/>
      <c r="G311" s="122"/>
      <c r="H311" s="122"/>
      <c r="I311" s="122"/>
      <c r="J311" s="27"/>
      <c r="K311" s="145"/>
      <c r="L311" s="98"/>
      <c r="M311" s="106"/>
      <c r="N311" s="68"/>
      <c r="O311" s="88"/>
      <c r="P311" s="88"/>
    </row>
    <row r="312" spans="1:16" ht="15.75" thickBot="1" x14ac:dyDescent="0.3">
      <c r="A312" s="96"/>
      <c r="B312" s="96"/>
      <c r="C312" s="16"/>
      <c r="D312" s="96"/>
      <c r="E312" s="144"/>
      <c r="F312" s="38"/>
      <c r="G312" s="122"/>
      <c r="H312" s="122"/>
      <c r="I312" s="122"/>
      <c r="J312" s="27"/>
      <c r="K312" s="145"/>
      <c r="L312" s="98"/>
      <c r="M312" s="107"/>
      <c r="N312" s="72"/>
      <c r="O312" s="88"/>
      <c r="P312" s="88"/>
    </row>
    <row r="313" spans="1:16" ht="15" customHeight="1" thickBot="1" x14ac:dyDescent="0.3">
      <c r="A313" s="121">
        <v>27</v>
      </c>
      <c r="B313" s="121">
        <v>1196491185</v>
      </c>
      <c r="C313" s="12">
        <v>42295508</v>
      </c>
      <c r="D313" s="121" t="s">
        <v>96</v>
      </c>
      <c r="E313" s="142" t="s">
        <v>97</v>
      </c>
      <c r="F313" s="38"/>
      <c r="G313" s="122">
        <v>160000</v>
      </c>
      <c r="H313" s="122">
        <f>G313*16/100</f>
        <v>25600</v>
      </c>
      <c r="I313" s="122">
        <f>G313+H313</f>
        <v>185600</v>
      </c>
      <c r="J313" s="27"/>
      <c r="K313" s="145"/>
      <c r="L313" s="98"/>
      <c r="M313" s="105"/>
      <c r="N313" s="67">
        <v>160000</v>
      </c>
      <c r="O313" s="88">
        <f>N313*16/100</f>
        <v>25600</v>
      </c>
      <c r="P313" s="88">
        <f>N313+O313</f>
        <v>185600</v>
      </c>
    </row>
    <row r="314" spans="1:16" ht="15.75" thickBot="1" x14ac:dyDescent="0.3">
      <c r="A314" s="95"/>
      <c r="B314" s="95"/>
      <c r="C314" s="12" t="s">
        <v>13</v>
      </c>
      <c r="D314" s="95"/>
      <c r="E314" s="143"/>
      <c r="F314" s="38"/>
      <c r="G314" s="122"/>
      <c r="H314" s="122"/>
      <c r="I314" s="122"/>
      <c r="J314" s="27"/>
      <c r="K314" s="145"/>
      <c r="L314" s="98"/>
      <c r="M314" s="106"/>
      <c r="N314" s="68"/>
      <c r="O314" s="88"/>
      <c r="P314" s="88"/>
    </row>
    <row r="315" spans="1:16" ht="15.75" thickBot="1" x14ac:dyDescent="0.3">
      <c r="A315" s="95"/>
      <c r="B315" s="95"/>
      <c r="C315" s="12">
        <v>42143513</v>
      </c>
      <c r="D315" s="95"/>
      <c r="E315" s="143"/>
      <c r="F315" s="38"/>
      <c r="G315" s="122"/>
      <c r="H315" s="122"/>
      <c r="I315" s="122"/>
      <c r="J315" s="27"/>
      <c r="K315" s="145"/>
      <c r="L315" s="98"/>
      <c r="M315" s="106"/>
      <c r="N315" s="68"/>
      <c r="O315" s="88"/>
      <c r="P315" s="88"/>
    </row>
    <row r="316" spans="1:16" ht="15.75" thickBot="1" x14ac:dyDescent="0.3">
      <c r="A316" s="95"/>
      <c r="B316" s="95"/>
      <c r="C316" s="12" t="s">
        <v>13</v>
      </c>
      <c r="D316" s="95"/>
      <c r="E316" s="143"/>
      <c r="F316" s="38"/>
      <c r="G316" s="122"/>
      <c r="H316" s="122"/>
      <c r="I316" s="122"/>
      <c r="J316" s="27"/>
      <c r="K316" s="145"/>
      <c r="L316" s="98"/>
      <c r="M316" s="106"/>
      <c r="N316" s="68"/>
      <c r="O316" s="88"/>
      <c r="P316" s="88"/>
    </row>
    <row r="317" spans="1:16" ht="15.75" thickBot="1" x14ac:dyDescent="0.3">
      <c r="A317" s="95"/>
      <c r="B317" s="95"/>
      <c r="C317" s="12">
        <v>42211705</v>
      </c>
      <c r="D317" s="95"/>
      <c r="E317" s="143"/>
      <c r="F317" s="38"/>
      <c r="G317" s="122"/>
      <c r="H317" s="122"/>
      <c r="I317" s="122"/>
      <c r="J317" s="27"/>
      <c r="K317" s="145"/>
      <c r="L317" s="98"/>
      <c r="M317" s="106"/>
      <c r="N317" s="68"/>
      <c r="O317" s="88"/>
      <c r="P317" s="88"/>
    </row>
    <row r="318" spans="1:16" ht="15.75" thickBot="1" x14ac:dyDescent="0.3">
      <c r="A318" s="96"/>
      <c r="B318" s="96"/>
      <c r="C318" s="16"/>
      <c r="D318" s="96"/>
      <c r="E318" s="144"/>
      <c r="F318" s="38"/>
      <c r="G318" s="122"/>
      <c r="H318" s="122"/>
      <c r="I318" s="122"/>
      <c r="J318" s="27"/>
      <c r="K318" s="145"/>
      <c r="L318" s="98"/>
      <c r="M318" s="107"/>
      <c r="N318" s="72"/>
      <c r="O318" s="88"/>
      <c r="P318" s="88"/>
    </row>
    <row r="319" spans="1:16" ht="15" customHeight="1" thickBot="1" x14ac:dyDescent="0.3">
      <c r="A319" s="121">
        <v>28</v>
      </c>
      <c r="B319" s="121">
        <v>1196491186</v>
      </c>
      <c r="C319" s="12">
        <v>42295508</v>
      </c>
      <c r="D319" s="121" t="s">
        <v>98</v>
      </c>
      <c r="E319" s="142" t="s">
        <v>93</v>
      </c>
      <c r="F319" s="38"/>
      <c r="G319" s="122">
        <v>200000</v>
      </c>
      <c r="H319" s="122">
        <f>G319*16/100</f>
        <v>32000</v>
      </c>
      <c r="I319" s="122">
        <f>G319+H319</f>
        <v>232000</v>
      </c>
      <c r="J319" s="27"/>
      <c r="K319" s="145"/>
      <c r="L319" s="98"/>
      <c r="M319" s="105"/>
      <c r="N319" s="67">
        <v>200000</v>
      </c>
      <c r="O319" s="88">
        <f>N319*16/100</f>
        <v>32000</v>
      </c>
      <c r="P319" s="88">
        <f>N319+O319</f>
        <v>232000</v>
      </c>
    </row>
    <row r="320" spans="1:16" ht="15.75" thickBot="1" x14ac:dyDescent="0.3">
      <c r="A320" s="95"/>
      <c r="B320" s="95"/>
      <c r="C320" s="12" t="s">
        <v>13</v>
      </c>
      <c r="D320" s="95"/>
      <c r="E320" s="143"/>
      <c r="F320" s="38"/>
      <c r="G320" s="122"/>
      <c r="H320" s="122"/>
      <c r="I320" s="122"/>
      <c r="J320" s="27"/>
      <c r="K320" s="145"/>
      <c r="L320" s="98"/>
      <c r="M320" s="106"/>
      <c r="N320" s="68"/>
      <c r="O320" s="88"/>
      <c r="P320" s="88"/>
    </row>
    <row r="321" spans="1:16" ht="15.75" thickBot="1" x14ac:dyDescent="0.3">
      <c r="A321" s="95"/>
      <c r="B321" s="95"/>
      <c r="C321" s="12">
        <v>42143513</v>
      </c>
      <c r="D321" s="95"/>
      <c r="E321" s="143"/>
      <c r="F321" s="38"/>
      <c r="G321" s="122"/>
      <c r="H321" s="122"/>
      <c r="I321" s="122"/>
      <c r="J321" s="27"/>
      <c r="K321" s="145"/>
      <c r="L321" s="98"/>
      <c r="M321" s="106"/>
      <c r="N321" s="68"/>
      <c r="O321" s="88"/>
      <c r="P321" s="88"/>
    </row>
    <row r="322" spans="1:16" ht="15.75" thickBot="1" x14ac:dyDescent="0.3">
      <c r="A322" s="95"/>
      <c r="B322" s="95"/>
      <c r="C322" s="12" t="s">
        <v>13</v>
      </c>
      <c r="D322" s="95"/>
      <c r="E322" s="143"/>
      <c r="F322" s="38"/>
      <c r="G322" s="122"/>
      <c r="H322" s="122"/>
      <c r="I322" s="122"/>
      <c r="J322" s="27"/>
      <c r="K322" s="145"/>
      <c r="L322" s="98"/>
      <c r="M322" s="106"/>
      <c r="N322" s="68"/>
      <c r="O322" s="88"/>
      <c r="P322" s="88"/>
    </row>
    <row r="323" spans="1:16" ht="15.75" thickBot="1" x14ac:dyDescent="0.3">
      <c r="A323" s="95"/>
      <c r="B323" s="95"/>
      <c r="C323" s="12">
        <v>42211705</v>
      </c>
      <c r="D323" s="95"/>
      <c r="E323" s="143"/>
      <c r="F323" s="38"/>
      <c r="G323" s="122"/>
      <c r="H323" s="122"/>
      <c r="I323" s="122"/>
      <c r="J323" s="27"/>
      <c r="K323" s="145"/>
      <c r="L323" s="98"/>
      <c r="M323" s="106"/>
      <c r="N323" s="68"/>
      <c r="O323" s="88"/>
      <c r="P323" s="88"/>
    </row>
    <row r="324" spans="1:16" ht="15.75" thickBot="1" x14ac:dyDescent="0.3">
      <c r="A324" s="96"/>
      <c r="B324" s="96"/>
      <c r="C324" s="16"/>
      <c r="D324" s="96"/>
      <c r="E324" s="144"/>
      <c r="F324" s="38"/>
      <c r="G324" s="122"/>
      <c r="H324" s="122"/>
      <c r="I324" s="122"/>
      <c r="J324" s="27"/>
      <c r="K324" s="145"/>
      <c r="L324" s="98"/>
      <c r="M324" s="107"/>
      <c r="N324" s="72"/>
      <c r="O324" s="88"/>
      <c r="P324" s="88"/>
    </row>
    <row r="325" spans="1:16" ht="15" customHeight="1" thickBot="1" x14ac:dyDescent="0.3">
      <c r="A325" s="121">
        <v>29</v>
      </c>
      <c r="B325" s="121">
        <v>1196490974</v>
      </c>
      <c r="C325" s="12">
        <v>42295508</v>
      </c>
      <c r="D325" s="121" t="s">
        <v>99</v>
      </c>
      <c r="E325" s="142" t="s">
        <v>100</v>
      </c>
      <c r="F325" s="38"/>
      <c r="G325" s="122">
        <v>2058000</v>
      </c>
      <c r="H325" s="122">
        <f>G325*16/100</f>
        <v>329280</v>
      </c>
      <c r="I325" s="122">
        <f>G325+H325</f>
        <v>2387280</v>
      </c>
      <c r="J325" s="27"/>
      <c r="K325" s="145"/>
      <c r="L325" s="98"/>
      <c r="M325" s="105"/>
      <c r="N325" s="67">
        <v>2058000</v>
      </c>
      <c r="O325" s="88">
        <f>N325*16/100</f>
        <v>329280</v>
      </c>
      <c r="P325" s="88">
        <f>N325+O325</f>
        <v>2387280</v>
      </c>
    </row>
    <row r="326" spans="1:16" ht="15.75" thickBot="1" x14ac:dyDescent="0.3">
      <c r="A326" s="95"/>
      <c r="B326" s="95"/>
      <c r="C326" s="12" t="s">
        <v>13</v>
      </c>
      <c r="D326" s="95"/>
      <c r="E326" s="143"/>
      <c r="F326" s="38"/>
      <c r="G326" s="122"/>
      <c r="H326" s="122"/>
      <c r="I326" s="122"/>
      <c r="J326" s="27"/>
      <c r="K326" s="145"/>
      <c r="L326" s="98"/>
      <c r="M326" s="106"/>
      <c r="N326" s="68"/>
      <c r="O326" s="88"/>
      <c r="P326" s="88"/>
    </row>
    <row r="327" spans="1:16" ht="15.75" thickBot="1" x14ac:dyDescent="0.3">
      <c r="A327" s="95"/>
      <c r="B327" s="95"/>
      <c r="C327" s="12">
        <v>42143513</v>
      </c>
      <c r="D327" s="95"/>
      <c r="E327" s="143"/>
      <c r="F327" s="38"/>
      <c r="G327" s="122"/>
      <c r="H327" s="122"/>
      <c r="I327" s="122"/>
      <c r="J327" s="27"/>
      <c r="K327" s="145"/>
      <c r="L327" s="98"/>
      <c r="M327" s="106"/>
      <c r="N327" s="68"/>
      <c r="O327" s="88"/>
      <c r="P327" s="88"/>
    </row>
    <row r="328" spans="1:16" ht="15.75" thickBot="1" x14ac:dyDescent="0.3">
      <c r="A328" s="95"/>
      <c r="B328" s="95"/>
      <c r="C328" s="12" t="s">
        <v>13</v>
      </c>
      <c r="D328" s="95"/>
      <c r="E328" s="143"/>
      <c r="F328" s="38"/>
      <c r="G328" s="122"/>
      <c r="H328" s="122"/>
      <c r="I328" s="122"/>
      <c r="J328" s="27"/>
      <c r="K328" s="145"/>
      <c r="L328" s="98"/>
      <c r="M328" s="106"/>
      <c r="N328" s="68"/>
      <c r="O328" s="88"/>
      <c r="P328" s="88"/>
    </row>
    <row r="329" spans="1:16" ht="15.75" thickBot="1" x14ac:dyDescent="0.3">
      <c r="A329" s="95"/>
      <c r="B329" s="95"/>
      <c r="C329" s="12">
        <v>42211705</v>
      </c>
      <c r="D329" s="95"/>
      <c r="E329" s="143"/>
      <c r="F329" s="38"/>
      <c r="G329" s="122"/>
      <c r="H329" s="122"/>
      <c r="I329" s="122"/>
      <c r="J329" s="27"/>
      <c r="K329" s="145"/>
      <c r="L329" s="98"/>
      <c r="M329" s="106"/>
      <c r="N329" s="68"/>
      <c r="O329" s="88"/>
      <c r="P329" s="88"/>
    </row>
    <row r="330" spans="1:16" ht="15.75" thickBot="1" x14ac:dyDescent="0.3">
      <c r="A330" s="96"/>
      <c r="B330" s="96"/>
      <c r="C330" s="16"/>
      <c r="D330" s="96"/>
      <c r="E330" s="144"/>
      <c r="F330" s="38"/>
      <c r="G330" s="122"/>
      <c r="H330" s="122"/>
      <c r="I330" s="122"/>
      <c r="J330" s="27"/>
      <c r="K330" s="145"/>
      <c r="L330" s="98"/>
      <c r="M330" s="107"/>
      <c r="N330" s="72"/>
      <c r="O330" s="88"/>
      <c r="P330" s="88"/>
    </row>
    <row r="331" spans="1:16" ht="15" customHeight="1" thickBot="1" x14ac:dyDescent="0.3">
      <c r="A331" s="121">
        <v>30</v>
      </c>
      <c r="B331" s="121">
        <v>1196491187</v>
      </c>
      <c r="C331" s="12">
        <v>42295508</v>
      </c>
      <c r="D331" s="121" t="s">
        <v>101</v>
      </c>
      <c r="E331" s="142" t="s">
        <v>102</v>
      </c>
      <c r="F331" s="38"/>
      <c r="G331" s="122">
        <v>2516000</v>
      </c>
      <c r="H331" s="122">
        <f>G331*16/100</f>
        <v>402560</v>
      </c>
      <c r="I331" s="122">
        <f>G331+H331</f>
        <v>2918560</v>
      </c>
      <c r="J331" s="27"/>
      <c r="K331" s="145"/>
      <c r="L331" s="98"/>
      <c r="M331" s="105"/>
      <c r="N331" s="67">
        <v>2516000</v>
      </c>
      <c r="O331" s="88">
        <f>N331*16/100</f>
        <v>402560</v>
      </c>
      <c r="P331" s="88">
        <f>N331+O331</f>
        <v>2918560</v>
      </c>
    </row>
    <row r="332" spans="1:16" ht="15.75" thickBot="1" x14ac:dyDescent="0.3">
      <c r="A332" s="95"/>
      <c r="B332" s="95"/>
      <c r="C332" s="12" t="s">
        <v>13</v>
      </c>
      <c r="D332" s="95"/>
      <c r="E332" s="143"/>
      <c r="F332" s="38"/>
      <c r="G332" s="122"/>
      <c r="H332" s="122"/>
      <c r="I332" s="122"/>
      <c r="J332" s="27"/>
      <c r="K332" s="145"/>
      <c r="L332" s="98"/>
      <c r="M332" s="106"/>
      <c r="N332" s="68"/>
      <c r="O332" s="88"/>
      <c r="P332" s="88"/>
    </row>
    <row r="333" spans="1:16" ht="15.75" thickBot="1" x14ac:dyDescent="0.3">
      <c r="A333" s="95"/>
      <c r="B333" s="95"/>
      <c r="C333" s="12">
        <v>42143513</v>
      </c>
      <c r="D333" s="95"/>
      <c r="E333" s="143"/>
      <c r="F333" s="38"/>
      <c r="G333" s="122"/>
      <c r="H333" s="122"/>
      <c r="I333" s="122"/>
      <c r="J333" s="27"/>
      <c r="K333" s="145"/>
      <c r="L333" s="98"/>
      <c r="M333" s="106"/>
      <c r="N333" s="68"/>
      <c r="O333" s="88"/>
      <c r="P333" s="88"/>
    </row>
    <row r="334" spans="1:16" ht="15.75" thickBot="1" x14ac:dyDescent="0.3">
      <c r="A334" s="95"/>
      <c r="B334" s="95"/>
      <c r="C334" s="12" t="s">
        <v>13</v>
      </c>
      <c r="D334" s="95"/>
      <c r="E334" s="143"/>
      <c r="F334" s="38"/>
      <c r="G334" s="122"/>
      <c r="H334" s="122"/>
      <c r="I334" s="122"/>
      <c r="J334" s="27"/>
      <c r="K334" s="145"/>
      <c r="L334" s="98"/>
      <c r="M334" s="106"/>
      <c r="N334" s="68"/>
      <c r="O334" s="88"/>
      <c r="P334" s="88"/>
    </row>
    <row r="335" spans="1:16" ht="15.75" thickBot="1" x14ac:dyDescent="0.3">
      <c r="A335" s="95"/>
      <c r="B335" s="95"/>
      <c r="C335" s="12">
        <v>42211705</v>
      </c>
      <c r="D335" s="95"/>
      <c r="E335" s="143"/>
      <c r="F335" s="38"/>
      <c r="G335" s="122"/>
      <c r="H335" s="122"/>
      <c r="I335" s="122"/>
      <c r="J335" s="27"/>
      <c r="K335" s="145"/>
      <c r="L335" s="98"/>
      <c r="M335" s="106"/>
      <c r="N335" s="68"/>
      <c r="O335" s="88"/>
      <c r="P335" s="88"/>
    </row>
    <row r="336" spans="1:16" ht="15.75" thickBot="1" x14ac:dyDescent="0.3">
      <c r="A336" s="96"/>
      <c r="B336" s="96"/>
      <c r="C336" s="16"/>
      <c r="D336" s="96"/>
      <c r="E336" s="144"/>
      <c r="F336" s="38"/>
      <c r="G336" s="122"/>
      <c r="H336" s="122"/>
      <c r="I336" s="122"/>
      <c r="J336" s="27"/>
      <c r="K336" s="145"/>
      <c r="L336" s="98"/>
      <c r="M336" s="107"/>
      <c r="N336" s="72"/>
      <c r="O336" s="88"/>
      <c r="P336" s="88"/>
    </row>
    <row r="337" spans="1:16" ht="48" customHeight="1" thickBot="1" x14ac:dyDescent="0.3">
      <c r="A337" s="121">
        <v>31</v>
      </c>
      <c r="B337" s="121">
        <v>1196490980</v>
      </c>
      <c r="C337" s="12">
        <v>42295508</v>
      </c>
      <c r="D337" s="121" t="s">
        <v>103</v>
      </c>
      <c r="E337" s="142" t="s">
        <v>104</v>
      </c>
      <c r="F337" s="38"/>
      <c r="G337" s="122">
        <v>16000000</v>
      </c>
      <c r="H337" s="122">
        <v>0</v>
      </c>
      <c r="I337" s="122">
        <f>G337+H337</f>
        <v>16000000</v>
      </c>
      <c r="J337" s="28"/>
      <c r="K337" s="83">
        <v>19000000</v>
      </c>
      <c r="L337" s="67">
        <v>0</v>
      </c>
      <c r="M337" s="67">
        <f>K337+L337</f>
        <v>19000000</v>
      </c>
      <c r="N337" s="67">
        <v>16000000</v>
      </c>
      <c r="O337" s="88">
        <v>0</v>
      </c>
      <c r="P337" s="88">
        <f>N337+O337</f>
        <v>16000000</v>
      </c>
    </row>
    <row r="338" spans="1:16" ht="15.75" thickBot="1" x14ac:dyDescent="0.3">
      <c r="A338" s="95"/>
      <c r="B338" s="95"/>
      <c r="C338" s="12" t="s">
        <v>13</v>
      </c>
      <c r="D338" s="95"/>
      <c r="E338" s="143"/>
      <c r="F338" s="38"/>
      <c r="G338" s="122"/>
      <c r="H338" s="122"/>
      <c r="I338" s="122"/>
      <c r="J338" s="29"/>
      <c r="K338" s="139"/>
      <c r="L338" s="108"/>
      <c r="M338" s="108"/>
      <c r="N338" s="68"/>
      <c r="O338" s="88"/>
      <c r="P338" s="88"/>
    </row>
    <row r="339" spans="1:16" ht="15.75" thickBot="1" x14ac:dyDescent="0.3">
      <c r="A339" s="95"/>
      <c r="B339" s="95"/>
      <c r="C339" s="12">
        <v>42143513</v>
      </c>
      <c r="D339" s="95"/>
      <c r="E339" s="143"/>
      <c r="F339" s="38"/>
      <c r="G339" s="122"/>
      <c r="H339" s="122"/>
      <c r="I339" s="122"/>
      <c r="J339" s="29"/>
      <c r="K339" s="139"/>
      <c r="L339" s="108"/>
      <c r="M339" s="108"/>
      <c r="N339" s="68"/>
      <c r="O339" s="88"/>
      <c r="P339" s="88"/>
    </row>
    <row r="340" spans="1:16" ht="15.75" thickBot="1" x14ac:dyDescent="0.3">
      <c r="A340" s="95"/>
      <c r="B340" s="95"/>
      <c r="C340" s="12" t="s">
        <v>13</v>
      </c>
      <c r="D340" s="95"/>
      <c r="E340" s="143"/>
      <c r="F340" s="38"/>
      <c r="G340" s="122"/>
      <c r="H340" s="122"/>
      <c r="I340" s="122"/>
      <c r="J340" s="29"/>
      <c r="K340" s="139"/>
      <c r="L340" s="108"/>
      <c r="M340" s="108"/>
      <c r="N340" s="68"/>
      <c r="O340" s="88"/>
      <c r="P340" s="88"/>
    </row>
    <row r="341" spans="1:16" ht="15.75" thickBot="1" x14ac:dyDescent="0.3">
      <c r="A341" s="95"/>
      <c r="B341" s="95"/>
      <c r="C341" s="12">
        <v>42211705</v>
      </c>
      <c r="D341" s="95"/>
      <c r="E341" s="143"/>
      <c r="F341" s="38"/>
      <c r="G341" s="122"/>
      <c r="H341" s="122"/>
      <c r="I341" s="122"/>
      <c r="J341" s="29"/>
      <c r="K341" s="139"/>
      <c r="L341" s="108"/>
      <c r="M341" s="108"/>
      <c r="N341" s="68"/>
      <c r="O341" s="88"/>
      <c r="P341" s="88"/>
    </row>
    <row r="342" spans="1:16" ht="15.75" thickBot="1" x14ac:dyDescent="0.3">
      <c r="A342" s="96"/>
      <c r="B342" s="96"/>
      <c r="C342" s="16"/>
      <c r="D342" s="96"/>
      <c r="E342" s="144"/>
      <c r="F342" s="38"/>
      <c r="G342" s="122"/>
      <c r="H342" s="122"/>
      <c r="I342" s="122"/>
      <c r="J342" s="29"/>
      <c r="K342" s="139"/>
      <c r="L342" s="108"/>
      <c r="M342" s="109"/>
      <c r="N342" s="72"/>
      <c r="O342" s="88"/>
      <c r="P342" s="88"/>
    </row>
    <row r="343" spans="1:16" ht="21.75" customHeight="1" thickBot="1" x14ac:dyDescent="0.3">
      <c r="A343" s="121">
        <v>32</v>
      </c>
      <c r="B343" s="121">
        <v>1196490574</v>
      </c>
      <c r="C343" s="12">
        <v>42295508</v>
      </c>
      <c r="D343" s="121" t="s">
        <v>105</v>
      </c>
      <c r="E343" s="142" t="s">
        <v>104</v>
      </c>
      <c r="F343" s="38"/>
      <c r="G343" s="122">
        <v>10500000</v>
      </c>
      <c r="H343" s="122">
        <v>0</v>
      </c>
      <c r="I343" s="122">
        <f>G343+H343</f>
        <v>10500000</v>
      </c>
      <c r="J343" s="28"/>
      <c r="K343" s="83">
        <v>6800000</v>
      </c>
      <c r="L343" s="67">
        <v>0</v>
      </c>
      <c r="M343" s="67">
        <f>K343+L343</f>
        <v>6800000</v>
      </c>
      <c r="N343" s="88">
        <v>10500000</v>
      </c>
      <c r="O343" s="88">
        <v>0</v>
      </c>
      <c r="P343" s="88">
        <f>N343+O343</f>
        <v>10500000</v>
      </c>
    </row>
    <row r="344" spans="1:16" ht="15.75" thickBot="1" x14ac:dyDescent="0.3">
      <c r="A344" s="95"/>
      <c r="B344" s="95"/>
      <c r="C344" s="12" t="s">
        <v>13</v>
      </c>
      <c r="D344" s="95"/>
      <c r="E344" s="143"/>
      <c r="F344" s="38"/>
      <c r="G344" s="122"/>
      <c r="H344" s="122"/>
      <c r="I344" s="122"/>
      <c r="J344" s="29"/>
      <c r="K344" s="139"/>
      <c r="L344" s="108"/>
      <c r="M344" s="108"/>
      <c r="N344" s="88"/>
      <c r="O344" s="88"/>
      <c r="P344" s="88"/>
    </row>
    <row r="345" spans="1:16" ht="15.75" thickBot="1" x14ac:dyDescent="0.3">
      <c r="A345" s="95"/>
      <c r="B345" s="95"/>
      <c r="C345" s="12">
        <v>42143513</v>
      </c>
      <c r="D345" s="95"/>
      <c r="E345" s="143"/>
      <c r="F345" s="38"/>
      <c r="G345" s="122"/>
      <c r="H345" s="122"/>
      <c r="I345" s="122"/>
      <c r="J345" s="29"/>
      <c r="K345" s="139"/>
      <c r="L345" s="108"/>
      <c r="M345" s="108"/>
      <c r="N345" s="88"/>
      <c r="O345" s="88"/>
      <c r="P345" s="88"/>
    </row>
    <row r="346" spans="1:16" ht="15.75" thickBot="1" x14ac:dyDescent="0.3">
      <c r="A346" s="95"/>
      <c r="B346" s="95"/>
      <c r="C346" s="12" t="s">
        <v>13</v>
      </c>
      <c r="D346" s="95"/>
      <c r="E346" s="143"/>
      <c r="F346" s="38"/>
      <c r="G346" s="122"/>
      <c r="H346" s="122"/>
      <c r="I346" s="122"/>
      <c r="J346" s="29"/>
      <c r="K346" s="139"/>
      <c r="L346" s="108"/>
      <c r="M346" s="108"/>
      <c r="N346" s="88"/>
      <c r="O346" s="88"/>
      <c r="P346" s="88"/>
    </row>
    <row r="347" spans="1:16" ht="15.75" thickBot="1" x14ac:dyDescent="0.3">
      <c r="A347" s="95"/>
      <c r="B347" s="95"/>
      <c r="C347" s="12">
        <v>42211705</v>
      </c>
      <c r="D347" s="95"/>
      <c r="E347" s="143"/>
      <c r="F347" s="38"/>
      <c r="G347" s="122"/>
      <c r="H347" s="122"/>
      <c r="I347" s="122"/>
      <c r="J347" s="29"/>
      <c r="K347" s="139"/>
      <c r="L347" s="108"/>
      <c r="M347" s="108"/>
      <c r="N347" s="88"/>
      <c r="O347" s="88"/>
      <c r="P347" s="88"/>
    </row>
    <row r="348" spans="1:16" ht="15.75" thickBot="1" x14ac:dyDescent="0.3">
      <c r="A348" s="95"/>
      <c r="B348" s="95"/>
      <c r="C348" s="12"/>
      <c r="D348" s="95"/>
      <c r="E348" s="143"/>
      <c r="F348" s="38"/>
      <c r="G348" s="122"/>
      <c r="H348" s="122"/>
      <c r="I348" s="122"/>
      <c r="J348" s="29"/>
      <c r="K348" s="139"/>
      <c r="L348" s="108"/>
      <c r="M348" s="108"/>
      <c r="N348" s="88"/>
      <c r="O348" s="88"/>
      <c r="P348" s="88"/>
    </row>
    <row r="349" spans="1:16" ht="15.75" thickBot="1" x14ac:dyDescent="0.3">
      <c r="A349" s="96"/>
      <c r="B349" s="96"/>
      <c r="C349" s="16"/>
      <c r="D349" s="96"/>
      <c r="E349" s="144"/>
      <c r="F349" s="38"/>
      <c r="G349" s="122"/>
      <c r="H349" s="122"/>
      <c r="I349" s="122"/>
      <c r="J349" s="30"/>
      <c r="K349" s="140"/>
      <c r="L349" s="109"/>
      <c r="M349" s="109"/>
      <c r="N349" s="88"/>
      <c r="O349" s="88"/>
      <c r="P349" s="88"/>
    </row>
    <row r="350" spans="1:16" ht="141" thickBot="1" x14ac:dyDescent="0.3">
      <c r="A350" s="62">
        <v>33</v>
      </c>
      <c r="B350" s="63">
        <v>1196491323</v>
      </c>
      <c r="C350" s="64" t="s">
        <v>230</v>
      </c>
      <c r="D350" s="65" t="s">
        <v>231</v>
      </c>
      <c r="E350" s="63" t="s">
        <v>232</v>
      </c>
      <c r="G350" s="61">
        <v>9600000</v>
      </c>
      <c r="H350" s="61">
        <v>0</v>
      </c>
      <c r="I350" s="61">
        <v>9600000</v>
      </c>
    </row>
    <row r="351" spans="1:16" ht="15.75" thickBot="1" x14ac:dyDescent="0.3">
      <c r="A351" s="11"/>
    </row>
    <row r="352" spans="1:16" ht="15.75" thickBot="1" x14ac:dyDescent="0.3">
      <c r="A352" s="156" t="s">
        <v>187</v>
      </c>
      <c r="B352" s="156"/>
      <c r="C352" s="156"/>
      <c r="D352" s="156"/>
      <c r="E352" s="156"/>
      <c r="F352" s="156"/>
      <c r="G352" s="156"/>
      <c r="H352" s="156"/>
      <c r="I352" s="156"/>
      <c r="J352" s="46"/>
    </row>
    <row r="353" spans="1:13" ht="29.25" customHeight="1" thickBot="1" x14ac:dyDescent="0.3">
      <c r="A353" s="141" t="s">
        <v>0</v>
      </c>
      <c r="B353" s="141" t="s">
        <v>1</v>
      </c>
      <c r="C353" s="141" t="s">
        <v>2</v>
      </c>
      <c r="D353" s="141" t="s">
        <v>3</v>
      </c>
      <c r="E353" s="141" t="s">
        <v>202</v>
      </c>
      <c r="F353" s="36"/>
      <c r="G353" s="120" t="s">
        <v>225</v>
      </c>
      <c r="H353" s="120" t="s">
        <v>176</v>
      </c>
      <c r="I353" s="120" t="s">
        <v>228</v>
      </c>
      <c r="J353" s="47"/>
      <c r="K353" s="79" t="s">
        <v>190</v>
      </c>
      <c r="L353" s="66"/>
      <c r="M353" s="66"/>
    </row>
    <row r="354" spans="1:13" ht="15.75" thickBot="1" x14ac:dyDescent="0.3">
      <c r="A354" s="141"/>
      <c r="B354" s="141"/>
      <c r="C354" s="141"/>
      <c r="D354" s="141"/>
      <c r="E354" s="141"/>
      <c r="F354" s="34" t="s">
        <v>188</v>
      </c>
      <c r="G354" s="120"/>
      <c r="H354" s="120"/>
      <c r="I354" s="120"/>
      <c r="J354" s="47"/>
      <c r="K354" s="9" t="s">
        <v>175</v>
      </c>
      <c r="L354" s="2" t="s">
        <v>176</v>
      </c>
      <c r="M354" s="2" t="s">
        <v>177</v>
      </c>
    </row>
    <row r="355" spans="1:13" ht="15" customHeight="1" thickBot="1" x14ac:dyDescent="0.3">
      <c r="A355" s="121">
        <v>1</v>
      </c>
      <c r="B355" s="121">
        <v>1196491134</v>
      </c>
      <c r="C355" s="12">
        <v>42295508</v>
      </c>
      <c r="D355" s="121" t="s">
        <v>52</v>
      </c>
      <c r="E355" s="121" t="s">
        <v>106</v>
      </c>
      <c r="F355" s="22"/>
      <c r="G355" s="122">
        <v>55000000</v>
      </c>
      <c r="H355" s="122">
        <v>0</v>
      </c>
      <c r="I355" s="122">
        <f>G355+H355</f>
        <v>55000000</v>
      </c>
      <c r="J355" s="52"/>
      <c r="K355" s="83">
        <v>55000000</v>
      </c>
      <c r="L355" s="67">
        <v>0</v>
      </c>
      <c r="M355" s="67">
        <f>K355+L355</f>
        <v>55000000</v>
      </c>
    </row>
    <row r="356" spans="1:13" ht="15.75" thickBot="1" x14ac:dyDescent="0.3">
      <c r="A356" s="95"/>
      <c r="B356" s="95"/>
      <c r="C356" s="12" t="s">
        <v>13</v>
      </c>
      <c r="D356" s="95"/>
      <c r="E356" s="95"/>
      <c r="F356" s="23"/>
      <c r="G356" s="138"/>
      <c r="H356" s="138"/>
      <c r="I356" s="138"/>
      <c r="J356" s="53"/>
      <c r="K356" s="139"/>
      <c r="L356" s="108"/>
      <c r="M356" s="108"/>
    </row>
    <row r="357" spans="1:13" ht="15.75" thickBot="1" x14ac:dyDescent="0.3">
      <c r="A357" s="95"/>
      <c r="B357" s="95"/>
      <c r="C357" s="12">
        <v>42143513</v>
      </c>
      <c r="D357" s="95"/>
      <c r="E357" s="95"/>
      <c r="F357" s="23"/>
      <c r="G357" s="138"/>
      <c r="H357" s="138"/>
      <c r="I357" s="138"/>
      <c r="J357" s="53"/>
      <c r="K357" s="139"/>
      <c r="L357" s="108"/>
      <c r="M357" s="108"/>
    </row>
    <row r="358" spans="1:13" ht="15.75" thickBot="1" x14ac:dyDescent="0.3">
      <c r="A358" s="95"/>
      <c r="B358" s="95"/>
      <c r="C358" s="12" t="s">
        <v>13</v>
      </c>
      <c r="D358" s="95"/>
      <c r="E358" s="95"/>
      <c r="F358" s="23"/>
      <c r="G358" s="138"/>
      <c r="H358" s="138"/>
      <c r="I358" s="138"/>
      <c r="J358" s="53"/>
      <c r="K358" s="139"/>
      <c r="L358" s="108"/>
      <c r="M358" s="108"/>
    </row>
    <row r="359" spans="1:13" ht="15.75" thickBot="1" x14ac:dyDescent="0.3">
      <c r="A359" s="95"/>
      <c r="B359" s="95"/>
      <c r="C359" s="12">
        <v>42211705</v>
      </c>
      <c r="D359" s="95"/>
      <c r="E359" s="95"/>
      <c r="F359" s="23"/>
      <c r="G359" s="138"/>
      <c r="H359" s="138"/>
      <c r="I359" s="138"/>
      <c r="J359" s="53"/>
      <c r="K359" s="139"/>
      <c r="L359" s="108"/>
      <c r="M359" s="108"/>
    </row>
    <row r="360" spans="1:13" ht="15.75" thickBot="1" x14ac:dyDescent="0.3">
      <c r="A360" s="95"/>
      <c r="B360" s="95"/>
      <c r="C360" s="12" t="s">
        <v>51</v>
      </c>
      <c r="D360" s="95"/>
      <c r="E360" s="95"/>
      <c r="F360" s="23"/>
      <c r="G360" s="138"/>
      <c r="H360" s="138"/>
      <c r="I360" s="138"/>
      <c r="J360" s="53"/>
      <c r="K360" s="139"/>
      <c r="L360" s="108"/>
      <c r="M360" s="108"/>
    </row>
    <row r="361" spans="1:13" ht="15.75" thickBot="1" x14ac:dyDescent="0.3">
      <c r="A361" s="96"/>
      <c r="B361" s="96"/>
      <c r="C361" s="16">
        <v>421440</v>
      </c>
      <c r="D361" s="96"/>
      <c r="E361" s="96"/>
      <c r="F361" s="24"/>
      <c r="G361" s="138"/>
      <c r="H361" s="138"/>
      <c r="I361" s="138"/>
      <c r="J361" s="53"/>
      <c r="K361" s="140"/>
      <c r="L361" s="109"/>
      <c r="M361" s="109"/>
    </row>
    <row r="362" spans="1:13" ht="175.5" customHeight="1" thickBot="1" x14ac:dyDescent="0.3">
      <c r="A362" s="121">
        <v>2</v>
      </c>
      <c r="B362" s="121">
        <v>1196491188</v>
      </c>
      <c r="C362" s="12">
        <v>42295508</v>
      </c>
      <c r="D362" s="121" t="s">
        <v>107</v>
      </c>
      <c r="E362" s="121" t="s">
        <v>218</v>
      </c>
      <c r="F362" s="137">
        <v>28000000</v>
      </c>
      <c r="G362" s="122">
        <v>28050000</v>
      </c>
      <c r="H362" s="122">
        <v>0</v>
      </c>
      <c r="I362" s="122">
        <f>G362+H362</f>
        <v>28050000</v>
      </c>
      <c r="J362" s="52"/>
      <c r="K362" s="86">
        <v>28050000</v>
      </c>
      <c r="L362" s="88">
        <v>0</v>
      </c>
      <c r="M362" s="88">
        <f>K362+L362</f>
        <v>28050000</v>
      </c>
    </row>
    <row r="363" spans="1:13" ht="15.75" thickBot="1" x14ac:dyDescent="0.3">
      <c r="A363" s="95"/>
      <c r="B363" s="95"/>
      <c r="C363" s="12" t="s">
        <v>13</v>
      </c>
      <c r="D363" s="95"/>
      <c r="E363" s="95"/>
      <c r="F363" s="137"/>
      <c r="G363" s="122"/>
      <c r="H363" s="122"/>
      <c r="I363" s="122"/>
      <c r="J363" s="53"/>
      <c r="K363" s="86"/>
      <c r="L363" s="88"/>
      <c r="M363" s="88"/>
    </row>
    <row r="364" spans="1:13" ht="15.75" thickBot="1" x14ac:dyDescent="0.3">
      <c r="A364" s="95"/>
      <c r="B364" s="95"/>
      <c r="C364" s="12">
        <v>42143513</v>
      </c>
      <c r="D364" s="95"/>
      <c r="E364" s="95"/>
      <c r="F364" s="137"/>
      <c r="G364" s="122"/>
      <c r="H364" s="122"/>
      <c r="I364" s="122"/>
      <c r="J364" s="53"/>
      <c r="K364" s="86"/>
      <c r="L364" s="88"/>
      <c r="M364" s="88"/>
    </row>
    <row r="365" spans="1:13" ht="15.75" thickBot="1" x14ac:dyDescent="0.3">
      <c r="A365" s="95"/>
      <c r="B365" s="95"/>
      <c r="C365" s="12" t="s">
        <v>13</v>
      </c>
      <c r="D365" s="95"/>
      <c r="E365" s="95"/>
      <c r="F365" s="137"/>
      <c r="G365" s="122"/>
      <c r="H365" s="122"/>
      <c r="I365" s="122"/>
      <c r="J365" s="53"/>
      <c r="K365" s="86"/>
      <c r="L365" s="88"/>
      <c r="M365" s="88"/>
    </row>
    <row r="366" spans="1:13" ht="15.75" thickBot="1" x14ac:dyDescent="0.3">
      <c r="A366" s="95"/>
      <c r="B366" s="95"/>
      <c r="C366" s="12">
        <v>42211705</v>
      </c>
      <c r="D366" s="95"/>
      <c r="E366" s="95"/>
      <c r="F366" s="137"/>
      <c r="G366" s="122"/>
      <c r="H366" s="122"/>
      <c r="I366" s="122"/>
      <c r="J366" s="53"/>
      <c r="K366" s="86"/>
      <c r="L366" s="88"/>
      <c r="M366" s="88"/>
    </row>
    <row r="367" spans="1:13" ht="15.75" thickBot="1" x14ac:dyDescent="0.3">
      <c r="A367" s="95"/>
      <c r="B367" s="95"/>
      <c r="C367" s="12" t="s">
        <v>51</v>
      </c>
      <c r="D367" s="95"/>
      <c r="E367" s="95"/>
      <c r="F367" s="137"/>
      <c r="G367" s="122"/>
      <c r="H367" s="122"/>
      <c r="I367" s="122"/>
      <c r="J367" s="53"/>
      <c r="K367" s="86"/>
      <c r="L367" s="88"/>
      <c r="M367" s="88"/>
    </row>
    <row r="368" spans="1:13" ht="15.75" thickBot="1" x14ac:dyDescent="0.3">
      <c r="A368" s="95"/>
      <c r="B368" s="95"/>
      <c r="C368" s="12">
        <v>42144003</v>
      </c>
      <c r="D368" s="95"/>
      <c r="E368" s="95"/>
      <c r="F368" s="137"/>
      <c r="G368" s="122"/>
      <c r="H368" s="122"/>
      <c r="I368" s="122"/>
      <c r="J368" s="53"/>
      <c r="K368" s="86"/>
      <c r="L368" s="88"/>
      <c r="M368" s="88"/>
    </row>
    <row r="369" spans="1:13" ht="15.75" thickBot="1" x14ac:dyDescent="0.3">
      <c r="A369" s="96"/>
      <c r="B369" s="96"/>
      <c r="C369" s="16"/>
      <c r="D369" s="96"/>
      <c r="E369" s="96"/>
      <c r="F369" s="137"/>
      <c r="G369" s="122"/>
      <c r="H369" s="122"/>
      <c r="I369" s="122"/>
      <c r="J369" s="53"/>
      <c r="K369" s="86"/>
      <c r="L369" s="88"/>
      <c r="M369" s="88"/>
    </row>
    <row r="370" spans="1:13" ht="175.5" customHeight="1" thickBot="1" x14ac:dyDescent="0.3">
      <c r="A370" s="121">
        <v>3</v>
      </c>
      <c r="B370" s="121">
        <v>1196491189</v>
      </c>
      <c r="C370" s="12">
        <v>42295508</v>
      </c>
      <c r="D370" s="121" t="s">
        <v>108</v>
      </c>
      <c r="E370" s="121" t="s">
        <v>219</v>
      </c>
      <c r="F370" s="22"/>
      <c r="G370" s="122">
        <v>32000000</v>
      </c>
      <c r="H370" s="122">
        <v>0</v>
      </c>
      <c r="I370" s="122">
        <f>G370+H370</f>
        <v>32000000</v>
      </c>
      <c r="J370" s="52"/>
      <c r="K370" s="86">
        <v>32000000</v>
      </c>
      <c r="L370" s="88">
        <v>0</v>
      </c>
      <c r="M370" s="88">
        <f>K370+L370</f>
        <v>32000000</v>
      </c>
    </row>
    <row r="371" spans="1:13" ht="15.75" thickBot="1" x14ac:dyDescent="0.3">
      <c r="A371" s="95"/>
      <c r="B371" s="95"/>
      <c r="C371" s="12" t="s">
        <v>13</v>
      </c>
      <c r="D371" s="95"/>
      <c r="E371" s="95"/>
      <c r="F371" s="23"/>
      <c r="G371" s="122"/>
      <c r="H371" s="122"/>
      <c r="I371" s="122"/>
      <c r="J371" s="53"/>
      <c r="K371" s="86"/>
      <c r="L371" s="88"/>
      <c r="M371" s="88"/>
    </row>
    <row r="372" spans="1:13" ht="15.75" thickBot="1" x14ac:dyDescent="0.3">
      <c r="A372" s="95"/>
      <c r="B372" s="95"/>
      <c r="C372" s="12">
        <v>42143513</v>
      </c>
      <c r="D372" s="95"/>
      <c r="E372" s="95"/>
      <c r="F372" s="23"/>
      <c r="G372" s="122"/>
      <c r="H372" s="122"/>
      <c r="I372" s="122"/>
      <c r="J372" s="53"/>
      <c r="K372" s="86"/>
      <c r="L372" s="88"/>
      <c r="M372" s="88"/>
    </row>
    <row r="373" spans="1:13" ht="15.75" thickBot="1" x14ac:dyDescent="0.3">
      <c r="A373" s="95"/>
      <c r="B373" s="95"/>
      <c r="C373" s="12" t="s">
        <v>13</v>
      </c>
      <c r="D373" s="95"/>
      <c r="E373" s="95"/>
      <c r="F373" s="23"/>
      <c r="G373" s="122"/>
      <c r="H373" s="122"/>
      <c r="I373" s="122"/>
      <c r="J373" s="53"/>
      <c r="K373" s="86"/>
      <c r="L373" s="88"/>
      <c r="M373" s="88"/>
    </row>
    <row r="374" spans="1:13" ht="15.75" thickBot="1" x14ac:dyDescent="0.3">
      <c r="A374" s="95"/>
      <c r="B374" s="95"/>
      <c r="C374" s="12">
        <v>42211705</v>
      </c>
      <c r="D374" s="95"/>
      <c r="E374" s="95"/>
      <c r="F374" s="23"/>
      <c r="G374" s="122"/>
      <c r="H374" s="122"/>
      <c r="I374" s="122"/>
      <c r="J374" s="53"/>
      <c r="K374" s="86"/>
      <c r="L374" s="88"/>
      <c r="M374" s="88"/>
    </row>
    <row r="375" spans="1:13" ht="15.75" thickBot="1" x14ac:dyDescent="0.3">
      <c r="A375" s="95"/>
      <c r="B375" s="95"/>
      <c r="C375" s="12" t="s">
        <v>51</v>
      </c>
      <c r="D375" s="95"/>
      <c r="E375" s="95"/>
      <c r="F375" s="23"/>
      <c r="G375" s="122"/>
      <c r="H375" s="122"/>
      <c r="I375" s="122"/>
      <c r="J375" s="53"/>
      <c r="K375" s="86"/>
      <c r="L375" s="88"/>
      <c r="M375" s="88"/>
    </row>
    <row r="376" spans="1:13" ht="15.75" thickBot="1" x14ac:dyDescent="0.3">
      <c r="A376" s="95"/>
      <c r="B376" s="95"/>
      <c r="C376" s="12">
        <v>42144003</v>
      </c>
      <c r="D376" s="95"/>
      <c r="E376" s="95"/>
      <c r="F376" s="23"/>
      <c r="G376" s="122"/>
      <c r="H376" s="122"/>
      <c r="I376" s="122"/>
      <c r="J376" s="53"/>
      <c r="K376" s="86"/>
      <c r="L376" s="88"/>
      <c r="M376" s="88"/>
    </row>
    <row r="377" spans="1:13" ht="15.75" thickBot="1" x14ac:dyDescent="0.3">
      <c r="A377" s="96"/>
      <c r="B377" s="96"/>
      <c r="C377" s="16"/>
      <c r="D377" s="96"/>
      <c r="E377" s="96"/>
      <c r="F377" s="24"/>
      <c r="G377" s="122"/>
      <c r="H377" s="122"/>
      <c r="I377" s="122"/>
      <c r="J377" s="53"/>
      <c r="K377" s="86"/>
      <c r="L377" s="88"/>
      <c r="M377" s="88"/>
    </row>
    <row r="378" spans="1:13" ht="134.25" customHeight="1" thickBot="1" x14ac:dyDescent="0.3">
      <c r="A378" s="121">
        <v>4</v>
      </c>
      <c r="B378" s="121">
        <v>1196491190</v>
      </c>
      <c r="C378" s="12">
        <v>42295508</v>
      </c>
      <c r="D378" s="121" t="s">
        <v>109</v>
      </c>
      <c r="E378" s="121" t="s">
        <v>220</v>
      </c>
      <c r="F378" s="137">
        <v>35000000</v>
      </c>
      <c r="G378" s="122">
        <v>38250000</v>
      </c>
      <c r="H378" s="122">
        <v>0</v>
      </c>
      <c r="I378" s="122">
        <f>G378+H378</f>
        <v>38250000</v>
      </c>
      <c r="J378" s="52"/>
      <c r="K378" s="86">
        <v>38250000</v>
      </c>
      <c r="L378" s="88">
        <v>0</v>
      </c>
      <c r="M378" s="88">
        <f>K378+L378</f>
        <v>38250000</v>
      </c>
    </row>
    <row r="379" spans="1:13" ht="15.75" thickBot="1" x14ac:dyDescent="0.3">
      <c r="A379" s="95"/>
      <c r="B379" s="95"/>
      <c r="C379" s="12" t="s">
        <v>13</v>
      </c>
      <c r="D379" s="95"/>
      <c r="E379" s="95"/>
      <c r="F379" s="137"/>
      <c r="G379" s="122"/>
      <c r="H379" s="122"/>
      <c r="I379" s="122"/>
      <c r="J379" s="53"/>
      <c r="K379" s="86"/>
      <c r="L379" s="88"/>
      <c r="M379" s="88"/>
    </row>
    <row r="380" spans="1:13" ht="15.75" thickBot="1" x14ac:dyDescent="0.3">
      <c r="A380" s="95"/>
      <c r="B380" s="95"/>
      <c r="C380" s="12">
        <v>42143513</v>
      </c>
      <c r="D380" s="95"/>
      <c r="E380" s="95"/>
      <c r="F380" s="137"/>
      <c r="G380" s="122"/>
      <c r="H380" s="122"/>
      <c r="I380" s="122"/>
      <c r="J380" s="53"/>
      <c r="K380" s="86"/>
      <c r="L380" s="88"/>
      <c r="M380" s="88"/>
    </row>
    <row r="381" spans="1:13" ht="15.75" thickBot="1" x14ac:dyDescent="0.3">
      <c r="A381" s="95"/>
      <c r="B381" s="95"/>
      <c r="C381" s="12" t="s">
        <v>13</v>
      </c>
      <c r="D381" s="95"/>
      <c r="E381" s="95"/>
      <c r="F381" s="137"/>
      <c r="G381" s="122"/>
      <c r="H381" s="122"/>
      <c r="I381" s="122"/>
      <c r="J381" s="53"/>
      <c r="K381" s="86"/>
      <c r="L381" s="88"/>
      <c r="M381" s="88"/>
    </row>
    <row r="382" spans="1:13" ht="15.75" thickBot="1" x14ac:dyDescent="0.3">
      <c r="A382" s="95"/>
      <c r="B382" s="95"/>
      <c r="C382" s="12">
        <v>42211705</v>
      </c>
      <c r="D382" s="95"/>
      <c r="E382" s="95"/>
      <c r="F382" s="137"/>
      <c r="G382" s="122"/>
      <c r="H382" s="122"/>
      <c r="I382" s="122"/>
      <c r="J382" s="53"/>
      <c r="K382" s="86"/>
      <c r="L382" s="88"/>
      <c r="M382" s="88"/>
    </row>
    <row r="383" spans="1:13" ht="15.75" thickBot="1" x14ac:dyDescent="0.3">
      <c r="A383" s="95"/>
      <c r="B383" s="95"/>
      <c r="C383" s="12" t="s">
        <v>51</v>
      </c>
      <c r="D383" s="95"/>
      <c r="E383" s="95"/>
      <c r="F383" s="137"/>
      <c r="G383" s="122"/>
      <c r="H383" s="122"/>
      <c r="I383" s="122"/>
      <c r="J383" s="53"/>
      <c r="K383" s="86"/>
      <c r="L383" s="88"/>
      <c r="M383" s="88"/>
    </row>
    <row r="384" spans="1:13" ht="15.75" thickBot="1" x14ac:dyDescent="0.3">
      <c r="A384" s="95"/>
      <c r="B384" s="95"/>
      <c r="C384" s="12">
        <v>421440</v>
      </c>
      <c r="D384" s="95"/>
      <c r="E384" s="95"/>
      <c r="F384" s="137"/>
      <c r="G384" s="122"/>
      <c r="H384" s="122"/>
      <c r="I384" s="122"/>
      <c r="J384" s="53"/>
      <c r="K384" s="86"/>
      <c r="L384" s="88"/>
      <c r="M384" s="88"/>
    </row>
    <row r="385" spans="1:13" ht="15.75" thickBot="1" x14ac:dyDescent="0.3">
      <c r="A385" s="96"/>
      <c r="B385" s="96"/>
      <c r="C385" s="16"/>
      <c r="D385" s="96"/>
      <c r="E385" s="96"/>
      <c r="F385" s="137"/>
      <c r="G385" s="122"/>
      <c r="H385" s="122"/>
      <c r="I385" s="122"/>
      <c r="J385" s="53"/>
      <c r="K385" s="86"/>
      <c r="L385" s="88"/>
      <c r="M385" s="88"/>
    </row>
    <row r="386" spans="1:13" ht="15" customHeight="1" thickBot="1" x14ac:dyDescent="0.3">
      <c r="A386" s="121">
        <v>5</v>
      </c>
      <c r="B386" s="121" t="s">
        <v>110</v>
      </c>
      <c r="C386" s="12">
        <v>42295508</v>
      </c>
      <c r="D386" s="121" t="s">
        <v>111</v>
      </c>
      <c r="E386" s="121" t="s">
        <v>112</v>
      </c>
      <c r="F386" s="137">
        <v>615264</v>
      </c>
      <c r="G386" s="122">
        <v>612000</v>
      </c>
      <c r="H386" s="122">
        <f>G386*16/100</f>
        <v>97920</v>
      </c>
      <c r="I386" s="122">
        <f>G386+H386</f>
        <v>709920</v>
      </c>
      <c r="J386" s="52"/>
      <c r="K386" s="86">
        <v>612000</v>
      </c>
      <c r="L386" s="88">
        <f>K386*16/100</f>
        <v>97920</v>
      </c>
      <c r="M386" s="88">
        <f>K386+L386</f>
        <v>709920</v>
      </c>
    </row>
    <row r="387" spans="1:13" ht="15.75" thickBot="1" x14ac:dyDescent="0.3">
      <c r="A387" s="95"/>
      <c r="B387" s="95"/>
      <c r="C387" s="12" t="s">
        <v>13</v>
      </c>
      <c r="D387" s="95"/>
      <c r="E387" s="95"/>
      <c r="F387" s="137"/>
      <c r="G387" s="122"/>
      <c r="H387" s="122"/>
      <c r="I387" s="122"/>
      <c r="J387" s="53"/>
      <c r="K387" s="86"/>
      <c r="L387" s="88"/>
      <c r="M387" s="88"/>
    </row>
    <row r="388" spans="1:13" ht="15.75" thickBot="1" x14ac:dyDescent="0.3">
      <c r="A388" s="95"/>
      <c r="B388" s="95"/>
      <c r="C388" s="12">
        <v>42143513</v>
      </c>
      <c r="D388" s="95"/>
      <c r="E388" s="95"/>
      <c r="F388" s="137"/>
      <c r="G388" s="122"/>
      <c r="H388" s="122"/>
      <c r="I388" s="122"/>
      <c r="J388" s="53"/>
      <c r="K388" s="86"/>
      <c r="L388" s="88"/>
      <c r="M388" s="88"/>
    </row>
    <row r="389" spans="1:13" ht="15.75" thickBot="1" x14ac:dyDescent="0.3">
      <c r="A389" s="95"/>
      <c r="B389" s="95"/>
      <c r="C389" s="12" t="s">
        <v>13</v>
      </c>
      <c r="D389" s="95"/>
      <c r="E389" s="95"/>
      <c r="F389" s="137"/>
      <c r="G389" s="122"/>
      <c r="H389" s="122"/>
      <c r="I389" s="122"/>
      <c r="J389" s="53"/>
      <c r="K389" s="86"/>
      <c r="L389" s="88"/>
      <c r="M389" s="88"/>
    </row>
    <row r="390" spans="1:13" ht="15.75" thickBot="1" x14ac:dyDescent="0.3">
      <c r="A390" s="95"/>
      <c r="B390" s="95"/>
      <c r="C390" s="12">
        <v>42211705</v>
      </c>
      <c r="D390" s="95"/>
      <c r="E390" s="95"/>
      <c r="F390" s="137"/>
      <c r="G390" s="122"/>
      <c r="H390" s="122"/>
      <c r="I390" s="122"/>
      <c r="J390" s="53"/>
      <c r="K390" s="86"/>
      <c r="L390" s="88"/>
      <c r="M390" s="88"/>
    </row>
    <row r="391" spans="1:13" ht="15.75" thickBot="1" x14ac:dyDescent="0.3">
      <c r="A391" s="96"/>
      <c r="B391" s="96"/>
      <c r="C391" s="16"/>
      <c r="D391" s="96"/>
      <c r="E391" s="96"/>
      <c r="F391" s="137"/>
      <c r="G391" s="122"/>
      <c r="H391" s="122"/>
      <c r="I391" s="122"/>
      <c r="J391" s="53"/>
      <c r="K391" s="86"/>
      <c r="L391" s="88"/>
      <c r="M391" s="88"/>
    </row>
    <row r="392" spans="1:13" ht="15" customHeight="1" thickBot="1" x14ac:dyDescent="0.3">
      <c r="A392" s="121">
        <v>6</v>
      </c>
      <c r="B392" s="121">
        <v>1196491196</v>
      </c>
      <c r="C392" s="12">
        <v>42295508</v>
      </c>
      <c r="D392" s="121" t="s">
        <v>113</v>
      </c>
      <c r="E392" s="121" t="s">
        <v>114</v>
      </c>
      <c r="F392" s="22"/>
      <c r="G392" s="122">
        <v>1122000</v>
      </c>
      <c r="H392" s="122">
        <f>G392*16/100</f>
        <v>179520</v>
      </c>
      <c r="I392" s="122">
        <f>G392+H392</f>
        <v>1301520</v>
      </c>
      <c r="J392" s="52"/>
      <c r="K392" s="86">
        <v>1122000</v>
      </c>
      <c r="L392" s="88">
        <f>K392*16/100</f>
        <v>179520</v>
      </c>
      <c r="M392" s="88">
        <f>K392+L392</f>
        <v>1301520</v>
      </c>
    </row>
    <row r="393" spans="1:13" ht="15.75" thickBot="1" x14ac:dyDescent="0.3">
      <c r="A393" s="95"/>
      <c r="B393" s="95"/>
      <c r="C393" s="12" t="s">
        <v>13</v>
      </c>
      <c r="D393" s="95"/>
      <c r="E393" s="95"/>
      <c r="F393" s="23"/>
      <c r="G393" s="122"/>
      <c r="H393" s="138"/>
      <c r="I393" s="138"/>
      <c r="J393" s="53"/>
      <c r="K393" s="86"/>
      <c r="L393" s="87"/>
      <c r="M393" s="87"/>
    </row>
    <row r="394" spans="1:13" ht="15.75" thickBot="1" x14ac:dyDescent="0.3">
      <c r="A394" s="95"/>
      <c r="B394" s="95"/>
      <c r="C394" s="12">
        <v>42143513</v>
      </c>
      <c r="D394" s="95"/>
      <c r="E394" s="95"/>
      <c r="F394" s="23"/>
      <c r="G394" s="122"/>
      <c r="H394" s="138"/>
      <c r="I394" s="138"/>
      <c r="J394" s="53"/>
      <c r="K394" s="86"/>
      <c r="L394" s="87"/>
      <c r="M394" s="87"/>
    </row>
    <row r="395" spans="1:13" ht="15.75" thickBot="1" x14ac:dyDescent="0.3">
      <c r="A395" s="95"/>
      <c r="B395" s="95"/>
      <c r="C395" s="12" t="s">
        <v>13</v>
      </c>
      <c r="D395" s="95"/>
      <c r="E395" s="95"/>
      <c r="F395" s="23"/>
      <c r="G395" s="122"/>
      <c r="H395" s="138"/>
      <c r="I395" s="138"/>
      <c r="J395" s="53"/>
      <c r="K395" s="86"/>
      <c r="L395" s="87"/>
      <c r="M395" s="87"/>
    </row>
    <row r="396" spans="1:13" ht="15.75" thickBot="1" x14ac:dyDescent="0.3">
      <c r="A396" s="95"/>
      <c r="B396" s="95"/>
      <c r="C396" s="12">
        <v>42211705</v>
      </c>
      <c r="D396" s="95"/>
      <c r="E396" s="95"/>
      <c r="F396" s="23"/>
      <c r="G396" s="122"/>
      <c r="H396" s="138"/>
      <c r="I396" s="138"/>
      <c r="J396" s="53"/>
      <c r="K396" s="86"/>
      <c r="L396" s="87"/>
      <c r="M396" s="87"/>
    </row>
    <row r="397" spans="1:13" ht="15.75" thickBot="1" x14ac:dyDescent="0.3">
      <c r="A397" s="96"/>
      <c r="B397" s="96"/>
      <c r="C397" s="16"/>
      <c r="D397" s="96"/>
      <c r="E397" s="96"/>
      <c r="F397" s="24"/>
      <c r="G397" s="122"/>
      <c r="H397" s="138"/>
      <c r="I397" s="138"/>
      <c r="J397" s="53"/>
      <c r="K397" s="86"/>
      <c r="L397" s="87"/>
      <c r="M397" s="87"/>
    </row>
    <row r="398" spans="1:13" ht="15" customHeight="1" thickBot="1" x14ac:dyDescent="0.3">
      <c r="A398" s="121">
        <v>7</v>
      </c>
      <c r="B398" s="121">
        <v>1196491198</v>
      </c>
      <c r="C398" s="12">
        <v>42295508</v>
      </c>
      <c r="D398" s="121" t="s">
        <v>115</v>
      </c>
      <c r="E398" s="121" t="s">
        <v>116</v>
      </c>
      <c r="F398" s="22"/>
      <c r="G398" s="122">
        <v>1122000</v>
      </c>
      <c r="H398" s="122">
        <f>G398*16/100</f>
        <v>179520</v>
      </c>
      <c r="I398" s="122">
        <f>G398+H398</f>
        <v>1301520</v>
      </c>
      <c r="J398" s="49"/>
      <c r="K398" s="86">
        <v>1122000</v>
      </c>
      <c r="L398" s="67">
        <f>K398*16/100</f>
        <v>179520</v>
      </c>
      <c r="M398" s="67">
        <f>K398+L398</f>
        <v>1301520</v>
      </c>
    </row>
    <row r="399" spans="1:13" ht="15.75" thickBot="1" x14ac:dyDescent="0.3">
      <c r="A399" s="95"/>
      <c r="B399" s="95"/>
      <c r="C399" s="12" t="s">
        <v>13</v>
      </c>
      <c r="D399" s="95"/>
      <c r="E399" s="95"/>
      <c r="F399" s="23"/>
      <c r="G399" s="122"/>
      <c r="H399" s="138"/>
      <c r="I399" s="138"/>
      <c r="J399" s="49"/>
      <c r="K399" s="86"/>
      <c r="L399" s="108"/>
      <c r="M399" s="108"/>
    </row>
    <row r="400" spans="1:13" ht="15.75" thickBot="1" x14ac:dyDescent="0.3">
      <c r="A400" s="95"/>
      <c r="B400" s="95"/>
      <c r="C400" s="12">
        <v>42143513</v>
      </c>
      <c r="D400" s="95"/>
      <c r="E400" s="95"/>
      <c r="F400" s="23"/>
      <c r="G400" s="122"/>
      <c r="H400" s="138"/>
      <c r="I400" s="138"/>
      <c r="J400" s="49"/>
      <c r="K400" s="86"/>
      <c r="L400" s="108"/>
      <c r="M400" s="108"/>
    </row>
    <row r="401" spans="1:13" ht="15.75" thickBot="1" x14ac:dyDescent="0.3">
      <c r="A401" s="95"/>
      <c r="B401" s="95"/>
      <c r="C401" s="12" t="s">
        <v>13</v>
      </c>
      <c r="D401" s="95"/>
      <c r="E401" s="95"/>
      <c r="F401" s="23"/>
      <c r="G401" s="122"/>
      <c r="H401" s="138"/>
      <c r="I401" s="138"/>
      <c r="J401" s="49"/>
      <c r="K401" s="86"/>
      <c r="L401" s="108"/>
      <c r="M401" s="108"/>
    </row>
    <row r="402" spans="1:13" ht="15.75" thickBot="1" x14ac:dyDescent="0.3">
      <c r="A402" s="95"/>
      <c r="B402" s="95"/>
      <c r="C402" s="12">
        <v>42211705</v>
      </c>
      <c r="D402" s="95"/>
      <c r="E402" s="95"/>
      <c r="F402" s="23"/>
      <c r="G402" s="122"/>
      <c r="H402" s="138"/>
      <c r="I402" s="138"/>
      <c r="J402" s="49"/>
      <c r="K402" s="86"/>
      <c r="L402" s="108"/>
      <c r="M402" s="108"/>
    </row>
    <row r="403" spans="1:13" ht="15.75" thickBot="1" x14ac:dyDescent="0.3">
      <c r="A403" s="96"/>
      <c r="B403" s="96"/>
      <c r="C403" s="16"/>
      <c r="D403" s="96"/>
      <c r="E403" s="96"/>
      <c r="F403" s="24"/>
      <c r="G403" s="122"/>
      <c r="H403" s="138"/>
      <c r="I403" s="138"/>
      <c r="J403" s="49"/>
      <c r="K403" s="86"/>
      <c r="L403" s="109"/>
      <c r="M403" s="109"/>
    </row>
    <row r="404" spans="1:13" ht="36.75" customHeight="1" thickBot="1" x14ac:dyDescent="0.3">
      <c r="A404" s="121">
        <v>8</v>
      </c>
      <c r="B404" s="121" t="s">
        <v>117</v>
      </c>
      <c r="C404" s="12">
        <v>42295508</v>
      </c>
      <c r="D404" s="121" t="s">
        <v>118</v>
      </c>
      <c r="E404" s="121" t="s">
        <v>119</v>
      </c>
      <c r="F404" s="22"/>
      <c r="G404" s="122">
        <v>510000</v>
      </c>
      <c r="H404" s="122">
        <v>0</v>
      </c>
      <c r="I404" s="122">
        <f>G404+H404</f>
        <v>510000</v>
      </c>
      <c r="J404" s="52"/>
      <c r="K404" s="86">
        <v>510000</v>
      </c>
      <c r="L404" s="88">
        <v>0</v>
      </c>
      <c r="M404" s="88">
        <f>K404+L404</f>
        <v>510000</v>
      </c>
    </row>
    <row r="405" spans="1:13" ht="15.75" thickBot="1" x14ac:dyDescent="0.3">
      <c r="A405" s="95"/>
      <c r="B405" s="95"/>
      <c r="C405" s="12" t="s">
        <v>13</v>
      </c>
      <c r="D405" s="95"/>
      <c r="E405" s="95"/>
      <c r="F405" s="23"/>
      <c r="G405" s="122"/>
      <c r="H405" s="122"/>
      <c r="I405" s="122"/>
      <c r="J405" s="53"/>
      <c r="K405" s="86"/>
      <c r="L405" s="88"/>
      <c r="M405" s="88"/>
    </row>
    <row r="406" spans="1:13" ht="15.75" thickBot="1" x14ac:dyDescent="0.3">
      <c r="A406" s="95"/>
      <c r="B406" s="95"/>
      <c r="C406" s="12">
        <v>42143513</v>
      </c>
      <c r="D406" s="95"/>
      <c r="E406" s="95"/>
      <c r="F406" s="23"/>
      <c r="G406" s="122"/>
      <c r="H406" s="122"/>
      <c r="I406" s="122"/>
      <c r="J406" s="53"/>
      <c r="K406" s="86"/>
      <c r="L406" s="88"/>
      <c r="M406" s="88"/>
    </row>
    <row r="407" spans="1:13" ht="15.75" thickBot="1" x14ac:dyDescent="0.3">
      <c r="A407" s="95"/>
      <c r="B407" s="95"/>
      <c r="C407" s="12" t="s">
        <v>13</v>
      </c>
      <c r="D407" s="95"/>
      <c r="E407" s="95"/>
      <c r="F407" s="23"/>
      <c r="G407" s="122"/>
      <c r="H407" s="122"/>
      <c r="I407" s="122"/>
      <c r="J407" s="53"/>
      <c r="K407" s="86"/>
      <c r="L407" s="88"/>
      <c r="M407" s="88"/>
    </row>
    <row r="408" spans="1:13" ht="15.75" thickBot="1" x14ac:dyDescent="0.3">
      <c r="A408" s="95"/>
      <c r="B408" s="95"/>
      <c r="C408" s="12">
        <v>42211705</v>
      </c>
      <c r="D408" s="95"/>
      <c r="E408" s="95"/>
      <c r="F408" s="23"/>
      <c r="G408" s="122"/>
      <c r="H408" s="122"/>
      <c r="I408" s="122"/>
      <c r="J408" s="53"/>
      <c r="K408" s="86"/>
      <c r="L408" s="88"/>
      <c r="M408" s="88"/>
    </row>
    <row r="409" spans="1:13" ht="15.75" thickBot="1" x14ac:dyDescent="0.3">
      <c r="A409" s="96"/>
      <c r="B409" s="96"/>
      <c r="C409" s="16"/>
      <c r="D409" s="96"/>
      <c r="E409" s="96"/>
      <c r="F409" s="24"/>
      <c r="G409" s="122"/>
      <c r="H409" s="122"/>
      <c r="I409" s="122"/>
      <c r="J409" s="53"/>
      <c r="K409" s="86"/>
      <c r="L409" s="88"/>
      <c r="M409" s="88"/>
    </row>
    <row r="410" spans="1:13" ht="36.75" customHeight="1" thickBot="1" x14ac:dyDescent="0.3">
      <c r="A410" s="121">
        <v>9</v>
      </c>
      <c r="B410" s="121">
        <v>1196491200</v>
      </c>
      <c r="C410" s="12">
        <v>42295508</v>
      </c>
      <c r="D410" s="121" t="s">
        <v>120</v>
      </c>
      <c r="E410" s="121" t="s">
        <v>121</v>
      </c>
      <c r="F410" s="22"/>
      <c r="G410" s="122">
        <v>510000</v>
      </c>
      <c r="H410" s="138">
        <v>0</v>
      </c>
      <c r="I410" s="122">
        <f>G410+H410</f>
        <v>510000</v>
      </c>
      <c r="J410" s="52"/>
      <c r="K410" s="86">
        <v>510000</v>
      </c>
      <c r="L410" s="87">
        <v>0</v>
      </c>
      <c r="M410" s="88">
        <f>K410+L410</f>
        <v>510000</v>
      </c>
    </row>
    <row r="411" spans="1:13" ht="24" customHeight="1" thickBot="1" x14ac:dyDescent="0.3">
      <c r="A411" s="95"/>
      <c r="B411" s="95"/>
      <c r="C411" s="12" t="s">
        <v>13</v>
      </c>
      <c r="D411" s="95"/>
      <c r="E411" s="95"/>
      <c r="F411" s="23"/>
      <c r="G411" s="122"/>
      <c r="H411" s="138"/>
      <c r="I411" s="122"/>
      <c r="J411" s="53"/>
      <c r="K411" s="86"/>
      <c r="L411" s="87"/>
      <c r="M411" s="88"/>
    </row>
    <row r="412" spans="1:13" ht="15.75" thickBot="1" x14ac:dyDescent="0.3">
      <c r="A412" s="95"/>
      <c r="B412" s="95"/>
      <c r="C412" s="12">
        <v>42143513</v>
      </c>
      <c r="D412" s="95"/>
      <c r="E412" s="95"/>
      <c r="F412" s="23"/>
      <c r="G412" s="122"/>
      <c r="H412" s="138"/>
      <c r="I412" s="122"/>
      <c r="J412" s="53"/>
      <c r="K412" s="86"/>
      <c r="L412" s="87"/>
      <c r="M412" s="88"/>
    </row>
    <row r="413" spans="1:13" ht="15.75" thickBot="1" x14ac:dyDescent="0.3">
      <c r="A413" s="95"/>
      <c r="B413" s="95"/>
      <c r="C413" s="12" t="s">
        <v>13</v>
      </c>
      <c r="D413" s="95"/>
      <c r="E413" s="95"/>
      <c r="F413" s="23"/>
      <c r="G413" s="122"/>
      <c r="H413" s="138"/>
      <c r="I413" s="122"/>
      <c r="J413" s="53"/>
      <c r="K413" s="86"/>
      <c r="L413" s="87"/>
      <c r="M413" s="88"/>
    </row>
    <row r="414" spans="1:13" ht="15.75" thickBot="1" x14ac:dyDescent="0.3">
      <c r="A414" s="95"/>
      <c r="B414" s="95"/>
      <c r="C414" s="12">
        <v>42211705</v>
      </c>
      <c r="D414" s="95"/>
      <c r="E414" s="95"/>
      <c r="F414" s="23"/>
      <c r="G414" s="122"/>
      <c r="H414" s="138"/>
      <c r="I414" s="122"/>
      <c r="J414" s="53"/>
      <c r="K414" s="86"/>
      <c r="L414" s="87"/>
      <c r="M414" s="88"/>
    </row>
    <row r="415" spans="1:13" ht="15.75" thickBot="1" x14ac:dyDescent="0.3">
      <c r="A415" s="96"/>
      <c r="B415" s="96"/>
      <c r="C415" s="16"/>
      <c r="D415" s="96"/>
      <c r="E415" s="96"/>
      <c r="F415" s="24"/>
      <c r="G415" s="122"/>
      <c r="H415" s="138"/>
      <c r="I415" s="122"/>
      <c r="J415" s="53"/>
      <c r="K415" s="86"/>
      <c r="L415" s="87"/>
      <c r="M415" s="88"/>
    </row>
    <row r="416" spans="1:13" ht="15" customHeight="1" thickBot="1" x14ac:dyDescent="0.3">
      <c r="A416" s="121">
        <v>10</v>
      </c>
      <c r="B416" s="121">
        <v>1196491199</v>
      </c>
      <c r="C416" s="12">
        <v>42295508</v>
      </c>
      <c r="D416" s="121" t="s">
        <v>122</v>
      </c>
      <c r="E416" s="121" t="s">
        <v>123</v>
      </c>
      <c r="F416" s="22"/>
      <c r="G416" s="122">
        <v>550800</v>
      </c>
      <c r="H416" s="122">
        <v>0</v>
      </c>
      <c r="I416" s="122">
        <v>550800</v>
      </c>
      <c r="J416" s="52"/>
      <c r="K416" s="86">
        <v>550800</v>
      </c>
      <c r="L416" s="88">
        <v>0</v>
      </c>
      <c r="M416" s="88">
        <v>550800</v>
      </c>
    </row>
    <row r="417" spans="1:13" ht="15.75" thickBot="1" x14ac:dyDescent="0.3">
      <c r="A417" s="95"/>
      <c r="B417" s="95"/>
      <c r="C417" s="12" t="s">
        <v>13</v>
      </c>
      <c r="D417" s="95"/>
      <c r="E417" s="95"/>
      <c r="F417" s="23"/>
      <c r="G417" s="122"/>
      <c r="H417" s="122"/>
      <c r="I417" s="122"/>
      <c r="J417" s="53"/>
      <c r="K417" s="86"/>
      <c r="L417" s="88"/>
      <c r="M417" s="88"/>
    </row>
    <row r="418" spans="1:13" ht="15.75" thickBot="1" x14ac:dyDescent="0.3">
      <c r="A418" s="95"/>
      <c r="B418" s="95"/>
      <c r="C418" s="12">
        <v>42143513</v>
      </c>
      <c r="D418" s="95"/>
      <c r="E418" s="95"/>
      <c r="F418" s="23"/>
      <c r="G418" s="122"/>
      <c r="H418" s="122"/>
      <c r="I418" s="122"/>
      <c r="J418" s="53"/>
      <c r="K418" s="86"/>
      <c r="L418" s="88"/>
      <c r="M418" s="88"/>
    </row>
    <row r="419" spans="1:13" ht="15.75" thickBot="1" x14ac:dyDescent="0.3">
      <c r="A419" s="95"/>
      <c r="B419" s="95"/>
      <c r="C419" s="12" t="s">
        <v>13</v>
      </c>
      <c r="D419" s="95"/>
      <c r="E419" s="95"/>
      <c r="F419" s="23"/>
      <c r="G419" s="122"/>
      <c r="H419" s="122"/>
      <c r="I419" s="122"/>
      <c r="J419" s="53"/>
      <c r="K419" s="86"/>
      <c r="L419" s="88"/>
      <c r="M419" s="88"/>
    </row>
    <row r="420" spans="1:13" ht="15.75" thickBot="1" x14ac:dyDescent="0.3">
      <c r="A420" s="95"/>
      <c r="B420" s="95"/>
      <c r="C420" s="12">
        <v>42211705</v>
      </c>
      <c r="D420" s="95"/>
      <c r="E420" s="95"/>
      <c r="F420" s="23"/>
      <c r="G420" s="122"/>
      <c r="H420" s="122"/>
      <c r="I420" s="122"/>
      <c r="J420" s="53"/>
      <c r="K420" s="86"/>
      <c r="L420" s="88"/>
      <c r="M420" s="88"/>
    </row>
    <row r="421" spans="1:13" ht="15.75" thickBot="1" x14ac:dyDescent="0.3">
      <c r="A421" s="96"/>
      <c r="B421" s="96"/>
      <c r="C421" s="16"/>
      <c r="D421" s="96"/>
      <c r="E421" s="96"/>
      <c r="F421" s="24"/>
      <c r="G421" s="122"/>
      <c r="H421" s="122"/>
      <c r="I421" s="122"/>
      <c r="J421" s="53"/>
      <c r="K421" s="86"/>
      <c r="L421" s="88"/>
      <c r="M421" s="88"/>
    </row>
    <row r="422" spans="1:13" ht="15" customHeight="1" thickBot="1" x14ac:dyDescent="0.3">
      <c r="A422" s="121">
        <v>11</v>
      </c>
      <c r="B422" s="121">
        <v>1196491228</v>
      </c>
      <c r="C422" s="12">
        <v>42295508</v>
      </c>
      <c r="D422" s="121" t="s">
        <v>124</v>
      </c>
      <c r="E422" s="121" t="s">
        <v>125</v>
      </c>
      <c r="F422" s="22"/>
      <c r="G422" s="122">
        <v>510000</v>
      </c>
      <c r="H422" s="122">
        <v>0</v>
      </c>
      <c r="I422" s="122">
        <f>G422+H422</f>
        <v>510000</v>
      </c>
      <c r="J422" s="52"/>
      <c r="K422" s="86">
        <v>510000</v>
      </c>
      <c r="L422" s="88">
        <v>0</v>
      </c>
      <c r="M422" s="88">
        <f>K422+L422</f>
        <v>510000</v>
      </c>
    </row>
    <row r="423" spans="1:13" ht="15.75" thickBot="1" x14ac:dyDescent="0.3">
      <c r="A423" s="95"/>
      <c r="B423" s="95"/>
      <c r="C423" s="12" t="s">
        <v>13</v>
      </c>
      <c r="D423" s="95"/>
      <c r="E423" s="95"/>
      <c r="F423" s="23"/>
      <c r="G423" s="122"/>
      <c r="H423" s="122"/>
      <c r="I423" s="122"/>
      <c r="J423" s="53"/>
      <c r="K423" s="86"/>
      <c r="L423" s="88"/>
      <c r="M423" s="88"/>
    </row>
    <row r="424" spans="1:13" ht="15.75" thickBot="1" x14ac:dyDescent="0.3">
      <c r="A424" s="95"/>
      <c r="B424" s="95"/>
      <c r="C424" s="12">
        <v>42143513</v>
      </c>
      <c r="D424" s="95"/>
      <c r="E424" s="95"/>
      <c r="F424" s="23"/>
      <c r="G424" s="122"/>
      <c r="H424" s="122"/>
      <c r="I424" s="122"/>
      <c r="J424" s="53"/>
      <c r="K424" s="86"/>
      <c r="L424" s="88"/>
      <c r="M424" s="88"/>
    </row>
    <row r="425" spans="1:13" ht="15.75" thickBot="1" x14ac:dyDescent="0.3">
      <c r="A425" s="95"/>
      <c r="B425" s="95"/>
      <c r="C425" s="12" t="s">
        <v>13</v>
      </c>
      <c r="D425" s="95"/>
      <c r="E425" s="95"/>
      <c r="F425" s="23"/>
      <c r="G425" s="122"/>
      <c r="H425" s="122"/>
      <c r="I425" s="122"/>
      <c r="J425" s="53"/>
      <c r="K425" s="86"/>
      <c r="L425" s="88"/>
      <c r="M425" s="88"/>
    </row>
    <row r="426" spans="1:13" ht="15.75" thickBot="1" x14ac:dyDescent="0.3">
      <c r="A426" s="95"/>
      <c r="B426" s="95"/>
      <c r="C426" s="12">
        <v>42211705</v>
      </c>
      <c r="D426" s="95"/>
      <c r="E426" s="95"/>
      <c r="F426" s="23"/>
      <c r="G426" s="122"/>
      <c r="H426" s="122"/>
      <c r="I426" s="122"/>
      <c r="J426" s="53"/>
      <c r="K426" s="86"/>
      <c r="L426" s="88"/>
      <c r="M426" s="88"/>
    </row>
    <row r="427" spans="1:13" ht="15.75" thickBot="1" x14ac:dyDescent="0.3">
      <c r="A427" s="96"/>
      <c r="B427" s="96"/>
      <c r="C427" s="16"/>
      <c r="D427" s="96"/>
      <c r="E427" s="96"/>
      <c r="F427" s="24"/>
      <c r="G427" s="122"/>
      <c r="H427" s="122"/>
      <c r="I427" s="122"/>
      <c r="J427" s="53"/>
      <c r="K427" s="86"/>
      <c r="L427" s="88"/>
      <c r="M427" s="88"/>
    </row>
    <row r="428" spans="1:13" ht="15" customHeight="1" thickBot="1" x14ac:dyDescent="0.3">
      <c r="A428" s="121">
        <v>12</v>
      </c>
      <c r="B428" s="121" t="s">
        <v>126</v>
      </c>
      <c r="C428" s="12">
        <v>42295508</v>
      </c>
      <c r="D428" s="121" t="s">
        <v>127</v>
      </c>
      <c r="E428" s="121" t="s">
        <v>128</v>
      </c>
      <c r="F428" s="137">
        <v>126208</v>
      </c>
      <c r="G428" s="122">
        <v>510000</v>
      </c>
      <c r="H428" s="122">
        <v>0</v>
      </c>
      <c r="I428" s="122">
        <f>G428+H428</f>
        <v>510000</v>
      </c>
      <c r="J428" s="52"/>
      <c r="K428" s="86">
        <v>510000</v>
      </c>
      <c r="L428" s="88">
        <v>0</v>
      </c>
      <c r="M428" s="88">
        <f>K428+L428</f>
        <v>510000</v>
      </c>
    </row>
    <row r="429" spans="1:13" ht="15.75" thickBot="1" x14ac:dyDescent="0.3">
      <c r="A429" s="95"/>
      <c r="B429" s="95"/>
      <c r="C429" s="12" t="s">
        <v>13</v>
      </c>
      <c r="D429" s="95"/>
      <c r="E429" s="95"/>
      <c r="F429" s="137"/>
      <c r="G429" s="122"/>
      <c r="H429" s="122"/>
      <c r="I429" s="122"/>
      <c r="J429" s="53"/>
      <c r="K429" s="86"/>
      <c r="L429" s="88"/>
      <c r="M429" s="88"/>
    </row>
    <row r="430" spans="1:13" ht="15.75" thickBot="1" x14ac:dyDescent="0.3">
      <c r="A430" s="95"/>
      <c r="B430" s="95"/>
      <c r="C430" s="12">
        <v>42143513</v>
      </c>
      <c r="D430" s="95"/>
      <c r="E430" s="95"/>
      <c r="F430" s="137"/>
      <c r="G430" s="122"/>
      <c r="H430" s="122"/>
      <c r="I430" s="122"/>
      <c r="J430" s="53"/>
      <c r="K430" s="86"/>
      <c r="L430" s="88"/>
      <c r="M430" s="88"/>
    </row>
    <row r="431" spans="1:13" ht="15.75" thickBot="1" x14ac:dyDescent="0.3">
      <c r="A431" s="95"/>
      <c r="B431" s="95"/>
      <c r="C431" s="12" t="s">
        <v>13</v>
      </c>
      <c r="D431" s="95"/>
      <c r="E431" s="95"/>
      <c r="F431" s="137"/>
      <c r="G431" s="122"/>
      <c r="H431" s="122"/>
      <c r="I431" s="122"/>
      <c r="J431" s="53"/>
      <c r="K431" s="86"/>
      <c r="L431" s="88"/>
      <c r="M431" s="88"/>
    </row>
    <row r="432" spans="1:13" ht="15.75" thickBot="1" x14ac:dyDescent="0.3">
      <c r="A432" s="95"/>
      <c r="B432" s="95"/>
      <c r="C432" s="12">
        <v>42211705</v>
      </c>
      <c r="D432" s="95"/>
      <c r="E432" s="95"/>
      <c r="F432" s="137"/>
      <c r="G432" s="122"/>
      <c r="H432" s="122"/>
      <c r="I432" s="122"/>
      <c r="J432" s="53"/>
      <c r="K432" s="86"/>
      <c r="L432" s="88"/>
      <c r="M432" s="88"/>
    </row>
    <row r="433" spans="1:13" ht="15.75" thickBot="1" x14ac:dyDescent="0.3">
      <c r="A433" s="96"/>
      <c r="B433" s="96"/>
      <c r="C433" s="16"/>
      <c r="D433" s="96"/>
      <c r="E433" s="96"/>
      <c r="F433" s="137"/>
      <c r="G433" s="122"/>
      <c r="H433" s="122"/>
      <c r="I433" s="122"/>
      <c r="J433" s="53"/>
      <c r="K433" s="86"/>
      <c r="L433" s="88"/>
      <c r="M433" s="88"/>
    </row>
    <row r="434" spans="1:13" ht="15" customHeight="1" thickBot="1" x14ac:dyDescent="0.3">
      <c r="A434" s="121">
        <v>13</v>
      </c>
      <c r="B434" s="121">
        <v>1196491229</v>
      </c>
      <c r="C434" s="12">
        <v>42295508</v>
      </c>
      <c r="D434" s="121" t="s">
        <v>129</v>
      </c>
      <c r="E434" s="121" t="s">
        <v>130</v>
      </c>
      <c r="F434" s="22"/>
      <c r="G434" s="122">
        <v>550800</v>
      </c>
      <c r="H434" s="122">
        <v>0</v>
      </c>
      <c r="I434" s="122">
        <f>G434+H434</f>
        <v>550800</v>
      </c>
      <c r="J434" s="52"/>
      <c r="K434" s="86">
        <v>550800</v>
      </c>
      <c r="L434" s="88">
        <v>0</v>
      </c>
      <c r="M434" s="88">
        <f>K434+L434</f>
        <v>550800</v>
      </c>
    </row>
    <row r="435" spans="1:13" ht="15.75" thickBot="1" x14ac:dyDescent="0.3">
      <c r="A435" s="95"/>
      <c r="B435" s="95"/>
      <c r="C435" s="12" t="s">
        <v>13</v>
      </c>
      <c r="D435" s="95"/>
      <c r="E435" s="95"/>
      <c r="F435" s="23"/>
      <c r="G435" s="122"/>
      <c r="H435" s="122"/>
      <c r="I435" s="122"/>
      <c r="J435" s="53"/>
      <c r="K435" s="86"/>
      <c r="L435" s="88"/>
      <c r="M435" s="88"/>
    </row>
    <row r="436" spans="1:13" ht="15.75" thickBot="1" x14ac:dyDescent="0.3">
      <c r="A436" s="95"/>
      <c r="B436" s="95"/>
      <c r="C436" s="12">
        <v>42143513</v>
      </c>
      <c r="D436" s="95"/>
      <c r="E436" s="95"/>
      <c r="F436" s="23"/>
      <c r="G436" s="122"/>
      <c r="H436" s="122"/>
      <c r="I436" s="122"/>
      <c r="J436" s="53"/>
      <c r="K436" s="86"/>
      <c r="L436" s="88"/>
      <c r="M436" s="88"/>
    </row>
    <row r="437" spans="1:13" ht="15.75" thickBot="1" x14ac:dyDescent="0.3">
      <c r="A437" s="95"/>
      <c r="B437" s="95"/>
      <c r="C437" s="12" t="s">
        <v>13</v>
      </c>
      <c r="D437" s="95"/>
      <c r="E437" s="95"/>
      <c r="F437" s="23"/>
      <c r="G437" s="122"/>
      <c r="H437" s="122"/>
      <c r="I437" s="122"/>
      <c r="J437" s="53"/>
      <c r="K437" s="86"/>
      <c r="L437" s="88"/>
      <c r="M437" s="88"/>
    </row>
    <row r="438" spans="1:13" ht="15.75" thickBot="1" x14ac:dyDescent="0.3">
      <c r="A438" s="95"/>
      <c r="B438" s="95"/>
      <c r="C438" s="12">
        <v>42211705</v>
      </c>
      <c r="D438" s="95"/>
      <c r="E438" s="95"/>
      <c r="F438" s="23"/>
      <c r="G438" s="122"/>
      <c r="H438" s="122"/>
      <c r="I438" s="122"/>
      <c r="J438" s="53"/>
      <c r="K438" s="86"/>
      <c r="L438" s="88"/>
      <c r="M438" s="88"/>
    </row>
    <row r="439" spans="1:13" ht="15.75" thickBot="1" x14ac:dyDescent="0.3">
      <c r="A439" s="96"/>
      <c r="B439" s="96"/>
      <c r="C439" s="16"/>
      <c r="D439" s="96"/>
      <c r="E439" s="96"/>
      <c r="F439" s="24"/>
      <c r="G439" s="122"/>
      <c r="H439" s="122"/>
      <c r="I439" s="122"/>
      <c r="J439" s="53"/>
      <c r="K439" s="86"/>
      <c r="L439" s="88"/>
      <c r="M439" s="88"/>
    </row>
    <row r="440" spans="1:13" ht="15" customHeight="1" thickBot="1" x14ac:dyDescent="0.3">
      <c r="A440" s="121">
        <v>14</v>
      </c>
      <c r="B440" s="121">
        <v>1196491230</v>
      </c>
      <c r="C440" s="12">
        <v>42295508</v>
      </c>
      <c r="D440" s="121" t="s">
        <v>131</v>
      </c>
      <c r="E440" s="121" t="s">
        <v>132</v>
      </c>
      <c r="F440" s="22"/>
      <c r="G440" s="122">
        <v>510000</v>
      </c>
      <c r="H440" s="122">
        <v>0</v>
      </c>
      <c r="I440" s="122">
        <f>G440+H440</f>
        <v>510000</v>
      </c>
      <c r="J440" s="52"/>
      <c r="K440" s="86">
        <v>510000</v>
      </c>
      <c r="L440" s="88">
        <v>0</v>
      </c>
      <c r="M440" s="88">
        <f>K440+L440</f>
        <v>510000</v>
      </c>
    </row>
    <row r="441" spans="1:13" ht="15.75" thickBot="1" x14ac:dyDescent="0.3">
      <c r="A441" s="95"/>
      <c r="B441" s="95"/>
      <c r="C441" s="12" t="s">
        <v>13</v>
      </c>
      <c r="D441" s="95"/>
      <c r="E441" s="95"/>
      <c r="F441" s="23"/>
      <c r="G441" s="122"/>
      <c r="H441" s="122"/>
      <c r="I441" s="122"/>
      <c r="J441" s="53"/>
      <c r="K441" s="86"/>
      <c r="L441" s="88"/>
      <c r="M441" s="88"/>
    </row>
    <row r="442" spans="1:13" ht="15.75" thickBot="1" x14ac:dyDescent="0.3">
      <c r="A442" s="95"/>
      <c r="B442" s="95"/>
      <c r="C442" s="12">
        <v>42143513</v>
      </c>
      <c r="D442" s="95"/>
      <c r="E442" s="95"/>
      <c r="F442" s="23"/>
      <c r="G442" s="122"/>
      <c r="H442" s="122"/>
      <c r="I442" s="122"/>
      <c r="J442" s="53"/>
      <c r="K442" s="86"/>
      <c r="L442" s="88"/>
      <c r="M442" s="88"/>
    </row>
    <row r="443" spans="1:13" ht="15.75" thickBot="1" x14ac:dyDescent="0.3">
      <c r="A443" s="95"/>
      <c r="B443" s="95"/>
      <c r="C443" s="12" t="s">
        <v>13</v>
      </c>
      <c r="D443" s="95"/>
      <c r="E443" s="95"/>
      <c r="F443" s="23"/>
      <c r="G443" s="122"/>
      <c r="H443" s="122"/>
      <c r="I443" s="122"/>
      <c r="J443" s="53"/>
      <c r="K443" s="86"/>
      <c r="L443" s="88"/>
      <c r="M443" s="88"/>
    </row>
    <row r="444" spans="1:13" ht="15.75" thickBot="1" x14ac:dyDescent="0.3">
      <c r="A444" s="95"/>
      <c r="B444" s="95"/>
      <c r="C444" s="12">
        <v>42211705</v>
      </c>
      <c r="D444" s="95"/>
      <c r="E444" s="95"/>
      <c r="F444" s="23"/>
      <c r="G444" s="122"/>
      <c r="H444" s="122"/>
      <c r="I444" s="122"/>
      <c r="J444" s="53"/>
      <c r="K444" s="86"/>
      <c r="L444" s="88"/>
      <c r="M444" s="88"/>
    </row>
    <row r="445" spans="1:13" ht="15.75" thickBot="1" x14ac:dyDescent="0.3">
      <c r="A445" s="96"/>
      <c r="B445" s="96"/>
      <c r="C445" s="16"/>
      <c r="D445" s="96"/>
      <c r="E445" s="96"/>
      <c r="F445" s="24"/>
      <c r="G445" s="122"/>
      <c r="H445" s="122"/>
      <c r="I445" s="122"/>
      <c r="J445" s="53"/>
      <c r="K445" s="86"/>
      <c r="L445" s="88"/>
      <c r="M445" s="88"/>
    </row>
    <row r="446" spans="1:13" ht="15" customHeight="1" thickBot="1" x14ac:dyDescent="0.3">
      <c r="A446" s="121">
        <v>15</v>
      </c>
      <c r="B446" s="121">
        <v>1196491231</v>
      </c>
      <c r="C446" s="12">
        <v>42295508</v>
      </c>
      <c r="D446" s="121" t="s">
        <v>133</v>
      </c>
      <c r="E446" s="121" t="s">
        <v>134</v>
      </c>
      <c r="F446" s="22"/>
      <c r="G446" s="122">
        <v>510000</v>
      </c>
      <c r="H446" s="122">
        <v>0</v>
      </c>
      <c r="I446" s="122">
        <f>G446+H446</f>
        <v>510000</v>
      </c>
      <c r="J446" s="52"/>
      <c r="K446" s="86">
        <v>510000</v>
      </c>
      <c r="L446" s="88">
        <v>0</v>
      </c>
      <c r="M446" s="88">
        <f>K446+L446</f>
        <v>510000</v>
      </c>
    </row>
    <row r="447" spans="1:13" ht="15.75" thickBot="1" x14ac:dyDescent="0.3">
      <c r="A447" s="95"/>
      <c r="B447" s="95"/>
      <c r="C447" s="12" t="s">
        <v>13</v>
      </c>
      <c r="D447" s="95"/>
      <c r="E447" s="95"/>
      <c r="F447" s="23"/>
      <c r="G447" s="122"/>
      <c r="H447" s="122"/>
      <c r="I447" s="122"/>
      <c r="J447" s="53"/>
      <c r="K447" s="86"/>
      <c r="L447" s="88"/>
      <c r="M447" s="88"/>
    </row>
    <row r="448" spans="1:13" ht="15.75" thickBot="1" x14ac:dyDescent="0.3">
      <c r="A448" s="95"/>
      <c r="B448" s="95"/>
      <c r="C448" s="12">
        <v>42143513</v>
      </c>
      <c r="D448" s="95"/>
      <c r="E448" s="95"/>
      <c r="F448" s="23"/>
      <c r="G448" s="122"/>
      <c r="H448" s="122"/>
      <c r="I448" s="122"/>
      <c r="J448" s="53"/>
      <c r="K448" s="86"/>
      <c r="L448" s="88"/>
      <c r="M448" s="88"/>
    </row>
    <row r="449" spans="1:13" ht="15.75" thickBot="1" x14ac:dyDescent="0.3">
      <c r="A449" s="95"/>
      <c r="B449" s="95"/>
      <c r="C449" s="12" t="s">
        <v>13</v>
      </c>
      <c r="D449" s="95"/>
      <c r="E449" s="95"/>
      <c r="F449" s="23"/>
      <c r="G449" s="122"/>
      <c r="H449" s="122"/>
      <c r="I449" s="122"/>
      <c r="J449" s="53"/>
      <c r="K449" s="86"/>
      <c r="L449" s="88"/>
      <c r="M449" s="88"/>
    </row>
    <row r="450" spans="1:13" ht="15.75" thickBot="1" x14ac:dyDescent="0.3">
      <c r="A450" s="95"/>
      <c r="B450" s="95"/>
      <c r="C450" s="12">
        <v>42211705</v>
      </c>
      <c r="D450" s="95"/>
      <c r="E450" s="95"/>
      <c r="F450" s="23"/>
      <c r="G450" s="122"/>
      <c r="H450" s="122"/>
      <c r="I450" s="122"/>
      <c r="J450" s="53"/>
      <c r="K450" s="86"/>
      <c r="L450" s="88"/>
      <c r="M450" s="88"/>
    </row>
    <row r="451" spans="1:13" ht="15.75" thickBot="1" x14ac:dyDescent="0.3">
      <c r="A451" s="96"/>
      <c r="B451" s="96"/>
      <c r="C451" s="16"/>
      <c r="D451" s="96"/>
      <c r="E451" s="96"/>
      <c r="F451" s="24"/>
      <c r="G451" s="122"/>
      <c r="H451" s="122"/>
      <c r="I451" s="122"/>
      <c r="J451" s="53"/>
      <c r="K451" s="86"/>
      <c r="L451" s="88"/>
      <c r="M451" s="88"/>
    </row>
    <row r="452" spans="1:13" ht="15" customHeight="1" thickBot="1" x14ac:dyDescent="0.3">
      <c r="A452" s="121">
        <v>16</v>
      </c>
      <c r="B452" s="121" t="s">
        <v>135</v>
      </c>
      <c r="C452" s="12">
        <v>42295508</v>
      </c>
      <c r="D452" s="121" t="s">
        <v>136</v>
      </c>
      <c r="E452" s="121" t="s">
        <v>137</v>
      </c>
      <c r="F452" s="22"/>
      <c r="G452" s="122">
        <v>1795200</v>
      </c>
      <c r="H452" s="122">
        <v>0</v>
      </c>
      <c r="I452" s="122">
        <f>G452+H452</f>
        <v>1795200</v>
      </c>
      <c r="J452" s="52"/>
      <c r="K452" s="86">
        <v>1795200</v>
      </c>
      <c r="L452" s="88">
        <v>0</v>
      </c>
      <c r="M452" s="88">
        <f>K452+L452</f>
        <v>1795200</v>
      </c>
    </row>
    <row r="453" spans="1:13" ht="15.75" thickBot="1" x14ac:dyDescent="0.3">
      <c r="A453" s="95"/>
      <c r="B453" s="95"/>
      <c r="C453" s="12" t="s">
        <v>13</v>
      </c>
      <c r="D453" s="95"/>
      <c r="E453" s="95"/>
      <c r="F453" s="23"/>
      <c r="G453" s="122"/>
      <c r="H453" s="122"/>
      <c r="I453" s="122"/>
      <c r="J453" s="53"/>
      <c r="K453" s="86"/>
      <c r="L453" s="88"/>
      <c r="M453" s="88"/>
    </row>
    <row r="454" spans="1:13" ht="15.75" thickBot="1" x14ac:dyDescent="0.3">
      <c r="A454" s="95"/>
      <c r="B454" s="95"/>
      <c r="C454" s="12">
        <v>42143513</v>
      </c>
      <c r="D454" s="95"/>
      <c r="E454" s="95"/>
      <c r="F454" s="23"/>
      <c r="G454" s="122"/>
      <c r="H454" s="122"/>
      <c r="I454" s="122"/>
      <c r="J454" s="53"/>
      <c r="K454" s="86"/>
      <c r="L454" s="88"/>
      <c r="M454" s="88"/>
    </row>
    <row r="455" spans="1:13" ht="15.75" thickBot="1" x14ac:dyDescent="0.3">
      <c r="A455" s="95"/>
      <c r="B455" s="95"/>
      <c r="C455" s="12" t="s">
        <v>13</v>
      </c>
      <c r="D455" s="95"/>
      <c r="E455" s="95"/>
      <c r="F455" s="23"/>
      <c r="G455" s="122"/>
      <c r="H455" s="122"/>
      <c r="I455" s="122"/>
      <c r="J455" s="53"/>
      <c r="K455" s="86"/>
      <c r="L455" s="88"/>
      <c r="M455" s="88"/>
    </row>
    <row r="456" spans="1:13" ht="15.75" thickBot="1" x14ac:dyDescent="0.3">
      <c r="A456" s="95"/>
      <c r="B456" s="95"/>
      <c r="C456" s="12">
        <v>42211705</v>
      </c>
      <c r="D456" s="95"/>
      <c r="E456" s="95"/>
      <c r="F456" s="23"/>
      <c r="G456" s="122"/>
      <c r="H456" s="122"/>
      <c r="I456" s="122"/>
      <c r="J456" s="53"/>
      <c r="K456" s="86"/>
      <c r="L456" s="88"/>
      <c r="M456" s="88"/>
    </row>
    <row r="457" spans="1:13" ht="15.75" thickBot="1" x14ac:dyDescent="0.3">
      <c r="A457" s="96"/>
      <c r="B457" s="96"/>
      <c r="C457" s="16"/>
      <c r="D457" s="96"/>
      <c r="E457" s="96"/>
      <c r="F457" s="24"/>
      <c r="G457" s="122"/>
      <c r="H457" s="122"/>
      <c r="I457" s="122"/>
      <c r="J457" s="53"/>
      <c r="K457" s="86"/>
      <c r="L457" s="88"/>
      <c r="M457" s="88"/>
    </row>
    <row r="458" spans="1:13" ht="15" customHeight="1" thickBot="1" x14ac:dyDescent="0.3">
      <c r="A458" s="121">
        <v>17</v>
      </c>
      <c r="B458" s="121">
        <v>1196491232</v>
      </c>
      <c r="C458" s="12">
        <v>42295508</v>
      </c>
      <c r="D458" s="121" t="s">
        <v>138</v>
      </c>
      <c r="E458" s="121" t="s">
        <v>139</v>
      </c>
      <c r="F458" s="22"/>
      <c r="G458" s="122">
        <v>1795200</v>
      </c>
      <c r="H458" s="122">
        <v>0</v>
      </c>
      <c r="I458" s="122">
        <f>G458+H458</f>
        <v>1795200</v>
      </c>
      <c r="J458" s="52"/>
      <c r="K458" s="86">
        <v>1795200</v>
      </c>
      <c r="L458" s="88">
        <v>0</v>
      </c>
      <c r="M458" s="88">
        <f>K458+L458</f>
        <v>1795200</v>
      </c>
    </row>
    <row r="459" spans="1:13" ht="15.75" thickBot="1" x14ac:dyDescent="0.3">
      <c r="A459" s="95"/>
      <c r="B459" s="95"/>
      <c r="C459" s="12" t="s">
        <v>13</v>
      </c>
      <c r="D459" s="95"/>
      <c r="E459" s="95"/>
      <c r="F459" s="23"/>
      <c r="G459" s="122"/>
      <c r="H459" s="122"/>
      <c r="I459" s="122"/>
      <c r="J459" s="53"/>
      <c r="K459" s="86"/>
      <c r="L459" s="88"/>
      <c r="M459" s="88"/>
    </row>
    <row r="460" spans="1:13" ht="15.75" thickBot="1" x14ac:dyDescent="0.3">
      <c r="A460" s="95"/>
      <c r="B460" s="95"/>
      <c r="C460" s="12">
        <v>42143513</v>
      </c>
      <c r="D460" s="95"/>
      <c r="E460" s="95"/>
      <c r="F460" s="23"/>
      <c r="G460" s="122"/>
      <c r="H460" s="122"/>
      <c r="I460" s="122"/>
      <c r="J460" s="53"/>
      <c r="K460" s="86"/>
      <c r="L460" s="88"/>
      <c r="M460" s="88"/>
    </row>
    <row r="461" spans="1:13" ht="15.75" thickBot="1" x14ac:dyDescent="0.3">
      <c r="A461" s="95"/>
      <c r="B461" s="95"/>
      <c r="C461" s="12" t="s">
        <v>13</v>
      </c>
      <c r="D461" s="95"/>
      <c r="E461" s="95"/>
      <c r="F461" s="23"/>
      <c r="G461" s="122"/>
      <c r="H461" s="122"/>
      <c r="I461" s="122"/>
      <c r="J461" s="53"/>
      <c r="K461" s="86"/>
      <c r="L461" s="88"/>
      <c r="M461" s="88"/>
    </row>
    <row r="462" spans="1:13" ht="15.75" thickBot="1" x14ac:dyDescent="0.3">
      <c r="A462" s="95"/>
      <c r="B462" s="95"/>
      <c r="C462" s="12">
        <v>42211705</v>
      </c>
      <c r="D462" s="95"/>
      <c r="E462" s="95"/>
      <c r="F462" s="23"/>
      <c r="G462" s="122"/>
      <c r="H462" s="122"/>
      <c r="I462" s="122"/>
      <c r="J462" s="53"/>
      <c r="K462" s="86"/>
      <c r="L462" s="88"/>
      <c r="M462" s="88"/>
    </row>
    <row r="463" spans="1:13" ht="15.75" thickBot="1" x14ac:dyDescent="0.3">
      <c r="A463" s="96"/>
      <c r="B463" s="96"/>
      <c r="C463" s="16"/>
      <c r="D463" s="96"/>
      <c r="E463" s="96"/>
      <c r="F463" s="24"/>
      <c r="G463" s="122"/>
      <c r="H463" s="122"/>
      <c r="I463" s="122"/>
      <c r="J463" s="53"/>
      <c r="K463" s="86"/>
      <c r="L463" s="88"/>
      <c r="M463" s="88"/>
    </row>
    <row r="464" spans="1:13" ht="15" customHeight="1" thickBot="1" x14ac:dyDescent="0.3">
      <c r="A464" s="121">
        <v>18</v>
      </c>
      <c r="B464" s="121">
        <v>1196491233</v>
      </c>
      <c r="C464" s="12">
        <v>42295508</v>
      </c>
      <c r="D464" s="121" t="s">
        <v>140</v>
      </c>
      <c r="E464" s="121" t="s">
        <v>123</v>
      </c>
      <c r="F464" s="22"/>
      <c r="G464" s="122">
        <v>1795200</v>
      </c>
      <c r="H464" s="122">
        <v>0</v>
      </c>
      <c r="I464" s="122">
        <f>G464+H464</f>
        <v>1795200</v>
      </c>
      <c r="J464" s="52"/>
      <c r="K464" s="86">
        <v>1795200</v>
      </c>
      <c r="L464" s="88">
        <v>0</v>
      </c>
      <c r="M464" s="88">
        <f>K464+L464</f>
        <v>1795200</v>
      </c>
    </row>
    <row r="465" spans="1:13" ht="15.75" thickBot="1" x14ac:dyDescent="0.3">
      <c r="A465" s="95"/>
      <c r="B465" s="95"/>
      <c r="C465" s="12" t="s">
        <v>13</v>
      </c>
      <c r="D465" s="95"/>
      <c r="E465" s="95"/>
      <c r="F465" s="23"/>
      <c r="G465" s="122"/>
      <c r="H465" s="122"/>
      <c r="I465" s="122"/>
      <c r="J465" s="53"/>
      <c r="K465" s="86"/>
      <c r="L465" s="88"/>
      <c r="M465" s="88"/>
    </row>
    <row r="466" spans="1:13" ht="15.75" thickBot="1" x14ac:dyDescent="0.3">
      <c r="A466" s="95"/>
      <c r="B466" s="95"/>
      <c r="C466" s="12">
        <v>42143513</v>
      </c>
      <c r="D466" s="95"/>
      <c r="E466" s="95"/>
      <c r="F466" s="23"/>
      <c r="G466" s="122"/>
      <c r="H466" s="122"/>
      <c r="I466" s="122"/>
      <c r="J466" s="53"/>
      <c r="K466" s="86"/>
      <c r="L466" s="88"/>
      <c r="M466" s="88"/>
    </row>
    <row r="467" spans="1:13" ht="15.75" thickBot="1" x14ac:dyDescent="0.3">
      <c r="A467" s="95"/>
      <c r="B467" s="95"/>
      <c r="C467" s="12" t="s">
        <v>13</v>
      </c>
      <c r="D467" s="95"/>
      <c r="E467" s="95"/>
      <c r="F467" s="23"/>
      <c r="G467" s="122"/>
      <c r="H467" s="122"/>
      <c r="I467" s="122"/>
      <c r="J467" s="53"/>
      <c r="K467" s="86"/>
      <c r="L467" s="88"/>
      <c r="M467" s="88"/>
    </row>
    <row r="468" spans="1:13" ht="15.75" thickBot="1" x14ac:dyDescent="0.3">
      <c r="A468" s="95"/>
      <c r="B468" s="95"/>
      <c r="C468" s="12">
        <v>42211705</v>
      </c>
      <c r="D468" s="95"/>
      <c r="E468" s="95"/>
      <c r="F468" s="23"/>
      <c r="G468" s="122"/>
      <c r="H468" s="122"/>
      <c r="I468" s="122"/>
      <c r="J468" s="53"/>
      <c r="K468" s="86"/>
      <c r="L468" s="88"/>
      <c r="M468" s="88"/>
    </row>
    <row r="469" spans="1:13" ht="15.75" thickBot="1" x14ac:dyDescent="0.3">
      <c r="A469" s="96"/>
      <c r="B469" s="96"/>
      <c r="C469" s="16"/>
      <c r="D469" s="96"/>
      <c r="E469" s="96"/>
      <c r="F469" s="24"/>
      <c r="G469" s="122"/>
      <c r="H469" s="122"/>
      <c r="I469" s="122"/>
      <c r="J469" s="53"/>
      <c r="K469" s="86"/>
      <c r="L469" s="88"/>
      <c r="M469" s="88"/>
    </row>
    <row r="470" spans="1:13" ht="15" customHeight="1" thickBot="1" x14ac:dyDescent="0.3">
      <c r="A470" s="121">
        <v>19</v>
      </c>
      <c r="B470" s="121">
        <v>1196491234</v>
      </c>
      <c r="C470" s="12">
        <v>42295508</v>
      </c>
      <c r="D470" s="121" t="s">
        <v>141</v>
      </c>
      <c r="E470" s="121" t="s">
        <v>125</v>
      </c>
      <c r="F470" s="22"/>
      <c r="G470" s="122">
        <v>1795200</v>
      </c>
      <c r="H470" s="122">
        <v>0</v>
      </c>
      <c r="I470" s="122">
        <f>G470+H470</f>
        <v>1795200</v>
      </c>
      <c r="J470" s="52"/>
      <c r="K470" s="86">
        <v>1795200</v>
      </c>
      <c r="L470" s="88">
        <v>0</v>
      </c>
      <c r="M470" s="88">
        <f>K470+L470</f>
        <v>1795200</v>
      </c>
    </row>
    <row r="471" spans="1:13" ht="15.75" thickBot="1" x14ac:dyDescent="0.3">
      <c r="A471" s="95"/>
      <c r="B471" s="95"/>
      <c r="C471" s="12" t="s">
        <v>13</v>
      </c>
      <c r="D471" s="95"/>
      <c r="E471" s="95"/>
      <c r="F471" s="23"/>
      <c r="G471" s="122"/>
      <c r="H471" s="122"/>
      <c r="I471" s="122"/>
      <c r="J471" s="53"/>
      <c r="K471" s="86"/>
      <c r="L471" s="88"/>
      <c r="M471" s="88"/>
    </row>
    <row r="472" spans="1:13" ht="15.75" thickBot="1" x14ac:dyDescent="0.3">
      <c r="A472" s="95"/>
      <c r="B472" s="95"/>
      <c r="C472" s="12">
        <v>42143513</v>
      </c>
      <c r="D472" s="95"/>
      <c r="E472" s="95"/>
      <c r="F472" s="23"/>
      <c r="G472" s="122"/>
      <c r="H472" s="122"/>
      <c r="I472" s="122"/>
      <c r="J472" s="53"/>
      <c r="K472" s="86"/>
      <c r="L472" s="88"/>
      <c r="M472" s="88"/>
    </row>
    <row r="473" spans="1:13" ht="15.75" thickBot="1" x14ac:dyDescent="0.3">
      <c r="A473" s="95"/>
      <c r="B473" s="95"/>
      <c r="C473" s="12" t="s">
        <v>13</v>
      </c>
      <c r="D473" s="95"/>
      <c r="E473" s="95"/>
      <c r="F473" s="23"/>
      <c r="G473" s="122"/>
      <c r="H473" s="122"/>
      <c r="I473" s="122"/>
      <c r="J473" s="53"/>
      <c r="K473" s="86"/>
      <c r="L473" s="88"/>
      <c r="M473" s="88"/>
    </row>
    <row r="474" spans="1:13" ht="15.75" thickBot="1" x14ac:dyDescent="0.3">
      <c r="A474" s="95"/>
      <c r="B474" s="95"/>
      <c r="C474" s="12">
        <v>42211705</v>
      </c>
      <c r="D474" s="95"/>
      <c r="E474" s="95"/>
      <c r="F474" s="23"/>
      <c r="G474" s="122"/>
      <c r="H474" s="122"/>
      <c r="I474" s="122"/>
      <c r="J474" s="53"/>
      <c r="K474" s="86"/>
      <c r="L474" s="88"/>
      <c r="M474" s="88"/>
    </row>
    <row r="475" spans="1:13" ht="15.75" thickBot="1" x14ac:dyDescent="0.3">
      <c r="A475" s="96"/>
      <c r="B475" s="96"/>
      <c r="C475" s="16"/>
      <c r="D475" s="96"/>
      <c r="E475" s="96"/>
      <c r="F475" s="24"/>
      <c r="G475" s="122"/>
      <c r="H475" s="122"/>
      <c r="I475" s="122"/>
      <c r="J475" s="53"/>
      <c r="K475" s="86"/>
      <c r="L475" s="88"/>
      <c r="M475" s="88"/>
    </row>
    <row r="476" spans="1:13" ht="15" customHeight="1" thickBot="1" x14ac:dyDescent="0.3">
      <c r="A476" s="121">
        <v>20</v>
      </c>
      <c r="B476" s="121">
        <v>1196491238</v>
      </c>
      <c r="C476" s="12">
        <v>42295508</v>
      </c>
      <c r="D476" s="121" t="s">
        <v>142</v>
      </c>
      <c r="E476" s="121" t="s">
        <v>143</v>
      </c>
      <c r="F476" s="22"/>
      <c r="G476" s="122">
        <v>163200</v>
      </c>
      <c r="H476" s="122">
        <v>0</v>
      </c>
      <c r="I476" s="122">
        <f>G476+H476</f>
        <v>163200</v>
      </c>
      <c r="J476" s="52"/>
      <c r="K476" s="86">
        <v>163200</v>
      </c>
      <c r="L476" s="88">
        <v>0</v>
      </c>
      <c r="M476" s="88">
        <f>K476+L476</f>
        <v>163200</v>
      </c>
    </row>
    <row r="477" spans="1:13" ht="15.75" thickBot="1" x14ac:dyDescent="0.3">
      <c r="A477" s="95"/>
      <c r="B477" s="95"/>
      <c r="C477" s="12" t="s">
        <v>13</v>
      </c>
      <c r="D477" s="95"/>
      <c r="E477" s="95"/>
      <c r="F477" s="23"/>
      <c r="G477" s="122"/>
      <c r="H477" s="122"/>
      <c r="I477" s="122"/>
      <c r="J477" s="53"/>
      <c r="K477" s="86"/>
      <c r="L477" s="88"/>
      <c r="M477" s="88"/>
    </row>
    <row r="478" spans="1:13" ht="15.75" thickBot="1" x14ac:dyDescent="0.3">
      <c r="A478" s="95"/>
      <c r="B478" s="95"/>
      <c r="C478" s="12">
        <v>42143513</v>
      </c>
      <c r="D478" s="95"/>
      <c r="E478" s="95"/>
      <c r="F478" s="23"/>
      <c r="G478" s="122"/>
      <c r="H478" s="122"/>
      <c r="I478" s="122"/>
      <c r="J478" s="53"/>
      <c r="K478" s="86"/>
      <c r="L478" s="88"/>
      <c r="M478" s="88"/>
    </row>
    <row r="479" spans="1:13" ht="15.75" thickBot="1" x14ac:dyDescent="0.3">
      <c r="A479" s="95"/>
      <c r="B479" s="95"/>
      <c r="C479" s="12" t="s">
        <v>13</v>
      </c>
      <c r="D479" s="95"/>
      <c r="E479" s="95"/>
      <c r="F479" s="23"/>
      <c r="G479" s="122"/>
      <c r="H479" s="122"/>
      <c r="I479" s="122"/>
      <c r="J479" s="53"/>
      <c r="K479" s="86"/>
      <c r="L479" s="88"/>
      <c r="M479" s="88"/>
    </row>
    <row r="480" spans="1:13" ht="15.75" thickBot="1" x14ac:dyDescent="0.3">
      <c r="A480" s="95"/>
      <c r="B480" s="95"/>
      <c r="C480" s="12">
        <v>42211705</v>
      </c>
      <c r="D480" s="95"/>
      <c r="E480" s="95"/>
      <c r="F480" s="23"/>
      <c r="G480" s="122"/>
      <c r="H480" s="122"/>
      <c r="I480" s="122"/>
      <c r="J480" s="53"/>
      <c r="K480" s="86"/>
      <c r="L480" s="88"/>
      <c r="M480" s="88"/>
    </row>
    <row r="481" spans="1:13" ht="15.75" thickBot="1" x14ac:dyDescent="0.3">
      <c r="A481" s="96"/>
      <c r="B481" s="96"/>
      <c r="C481" s="16"/>
      <c r="D481" s="96"/>
      <c r="E481" s="96"/>
      <c r="F481" s="24"/>
      <c r="G481" s="122"/>
      <c r="H481" s="122"/>
      <c r="I481" s="122"/>
      <c r="J481" s="53"/>
      <c r="K481" s="86"/>
      <c r="L481" s="88"/>
      <c r="M481" s="88"/>
    </row>
    <row r="482" spans="1:13" ht="15" customHeight="1" thickBot="1" x14ac:dyDescent="0.3">
      <c r="A482" s="121">
        <v>21</v>
      </c>
      <c r="B482" s="121" t="s">
        <v>144</v>
      </c>
      <c r="C482" s="12">
        <v>42295508</v>
      </c>
      <c r="D482" s="121" t="s">
        <v>145</v>
      </c>
      <c r="E482" s="121" t="s">
        <v>146</v>
      </c>
      <c r="F482" s="22"/>
      <c r="G482" s="122">
        <v>1387200</v>
      </c>
      <c r="H482" s="122">
        <v>0</v>
      </c>
      <c r="I482" s="122">
        <f>G482+H482</f>
        <v>1387200</v>
      </c>
      <c r="J482" s="52"/>
      <c r="K482" s="86">
        <v>1387200</v>
      </c>
      <c r="L482" s="88">
        <v>0</v>
      </c>
      <c r="M482" s="88">
        <f>K482+L482</f>
        <v>1387200</v>
      </c>
    </row>
    <row r="483" spans="1:13" ht="15.75" thickBot="1" x14ac:dyDescent="0.3">
      <c r="A483" s="95"/>
      <c r="B483" s="95"/>
      <c r="C483" s="12" t="s">
        <v>13</v>
      </c>
      <c r="D483" s="95"/>
      <c r="E483" s="95"/>
      <c r="F483" s="23"/>
      <c r="G483" s="122"/>
      <c r="H483" s="122"/>
      <c r="I483" s="122"/>
      <c r="J483" s="53"/>
      <c r="K483" s="86"/>
      <c r="L483" s="88"/>
      <c r="M483" s="88"/>
    </row>
    <row r="484" spans="1:13" ht="15.75" thickBot="1" x14ac:dyDescent="0.3">
      <c r="A484" s="95"/>
      <c r="B484" s="95"/>
      <c r="C484" s="12">
        <v>42143513</v>
      </c>
      <c r="D484" s="95"/>
      <c r="E484" s="95"/>
      <c r="F484" s="23"/>
      <c r="G484" s="122"/>
      <c r="H484" s="122"/>
      <c r="I484" s="122"/>
      <c r="J484" s="53"/>
      <c r="K484" s="86"/>
      <c r="L484" s="88"/>
      <c r="M484" s="88"/>
    </row>
    <row r="485" spans="1:13" ht="15.75" thickBot="1" x14ac:dyDescent="0.3">
      <c r="A485" s="95"/>
      <c r="B485" s="95"/>
      <c r="C485" s="12" t="s">
        <v>13</v>
      </c>
      <c r="D485" s="95"/>
      <c r="E485" s="95"/>
      <c r="F485" s="23"/>
      <c r="G485" s="122"/>
      <c r="H485" s="122"/>
      <c r="I485" s="122"/>
      <c r="J485" s="53"/>
      <c r="K485" s="86"/>
      <c r="L485" s="88"/>
      <c r="M485" s="88"/>
    </row>
    <row r="486" spans="1:13" ht="15.75" thickBot="1" x14ac:dyDescent="0.3">
      <c r="A486" s="95"/>
      <c r="B486" s="95"/>
      <c r="C486" s="12">
        <v>42211705</v>
      </c>
      <c r="D486" s="95"/>
      <c r="E486" s="95"/>
      <c r="F486" s="23"/>
      <c r="G486" s="122"/>
      <c r="H486" s="122"/>
      <c r="I486" s="122"/>
      <c r="J486" s="53"/>
      <c r="K486" s="86"/>
      <c r="L486" s="88"/>
      <c r="M486" s="88"/>
    </row>
    <row r="487" spans="1:13" ht="15.75" thickBot="1" x14ac:dyDescent="0.3">
      <c r="A487" s="96"/>
      <c r="B487" s="96"/>
      <c r="C487" s="16"/>
      <c r="D487" s="96"/>
      <c r="E487" s="96"/>
      <c r="F487" s="24"/>
      <c r="G487" s="122"/>
      <c r="H487" s="122"/>
      <c r="I487" s="122"/>
      <c r="J487" s="53"/>
      <c r="K487" s="86"/>
      <c r="L487" s="88"/>
      <c r="M487" s="88"/>
    </row>
    <row r="488" spans="1:13" ht="15" customHeight="1" thickBot="1" x14ac:dyDescent="0.3">
      <c r="A488" s="121">
        <v>22</v>
      </c>
      <c r="B488" s="121">
        <v>1196491235</v>
      </c>
      <c r="C488" s="12">
        <v>42295508</v>
      </c>
      <c r="D488" s="121" t="s">
        <v>147</v>
      </c>
      <c r="E488" s="121" t="s">
        <v>148</v>
      </c>
      <c r="F488" s="22"/>
      <c r="G488" s="122">
        <v>1621800</v>
      </c>
      <c r="H488" s="122">
        <v>0</v>
      </c>
      <c r="I488" s="122">
        <f>G488+H488</f>
        <v>1621800</v>
      </c>
      <c r="J488" s="52"/>
      <c r="K488" s="86">
        <v>1621800</v>
      </c>
      <c r="L488" s="88">
        <v>0</v>
      </c>
      <c r="M488" s="88">
        <f>K488+L488</f>
        <v>1621800</v>
      </c>
    </row>
    <row r="489" spans="1:13" ht="15.75" thickBot="1" x14ac:dyDescent="0.3">
      <c r="A489" s="95"/>
      <c r="B489" s="95"/>
      <c r="C489" s="12" t="s">
        <v>13</v>
      </c>
      <c r="D489" s="95"/>
      <c r="E489" s="95"/>
      <c r="F489" s="23"/>
      <c r="G489" s="122"/>
      <c r="H489" s="122"/>
      <c r="I489" s="122"/>
      <c r="J489" s="53"/>
      <c r="K489" s="86"/>
      <c r="L489" s="88"/>
      <c r="M489" s="88"/>
    </row>
    <row r="490" spans="1:13" ht="15.75" thickBot="1" x14ac:dyDescent="0.3">
      <c r="A490" s="95"/>
      <c r="B490" s="95"/>
      <c r="C490" s="12">
        <v>42143513</v>
      </c>
      <c r="D490" s="95"/>
      <c r="E490" s="95"/>
      <c r="F490" s="23"/>
      <c r="G490" s="122"/>
      <c r="H490" s="122"/>
      <c r="I490" s="122"/>
      <c r="J490" s="53"/>
      <c r="K490" s="86"/>
      <c r="L490" s="88"/>
      <c r="M490" s="88"/>
    </row>
    <row r="491" spans="1:13" ht="15.75" thickBot="1" x14ac:dyDescent="0.3">
      <c r="A491" s="95"/>
      <c r="B491" s="95"/>
      <c r="C491" s="12" t="s">
        <v>13</v>
      </c>
      <c r="D491" s="95"/>
      <c r="E491" s="95"/>
      <c r="F491" s="23"/>
      <c r="G491" s="122"/>
      <c r="H491" s="122"/>
      <c r="I491" s="122"/>
      <c r="J491" s="53"/>
      <c r="K491" s="86"/>
      <c r="L491" s="88"/>
      <c r="M491" s="88"/>
    </row>
    <row r="492" spans="1:13" ht="15.75" thickBot="1" x14ac:dyDescent="0.3">
      <c r="A492" s="95"/>
      <c r="B492" s="95"/>
      <c r="C492" s="12">
        <v>42211705</v>
      </c>
      <c r="D492" s="95"/>
      <c r="E492" s="95"/>
      <c r="F492" s="23"/>
      <c r="G492" s="122"/>
      <c r="H492" s="122"/>
      <c r="I492" s="122"/>
      <c r="J492" s="53"/>
      <c r="K492" s="86"/>
      <c r="L492" s="88"/>
      <c r="M492" s="88"/>
    </row>
    <row r="493" spans="1:13" ht="36" customHeight="1" thickBot="1" x14ac:dyDescent="0.3">
      <c r="A493" s="96"/>
      <c r="B493" s="96"/>
      <c r="C493" s="16"/>
      <c r="D493" s="96"/>
      <c r="E493" s="96"/>
      <c r="F493" s="24"/>
      <c r="G493" s="122"/>
      <c r="H493" s="122"/>
      <c r="I493" s="122"/>
      <c r="J493" s="53"/>
      <c r="K493" s="86"/>
      <c r="L493" s="88"/>
      <c r="M493" s="88"/>
    </row>
    <row r="494" spans="1:13" ht="15" hidden="1" customHeight="1" x14ac:dyDescent="0.3">
      <c r="A494" s="121">
        <v>23</v>
      </c>
      <c r="B494" s="121">
        <v>1196491236</v>
      </c>
      <c r="C494" s="12">
        <v>42295508</v>
      </c>
      <c r="D494" s="121" t="s">
        <v>149</v>
      </c>
      <c r="E494" s="121" t="s">
        <v>150</v>
      </c>
      <c r="F494" s="22"/>
      <c r="G494" s="122"/>
      <c r="H494" s="122"/>
      <c r="I494" s="122"/>
      <c r="J494" s="53"/>
      <c r="K494" s="86"/>
      <c r="L494" s="88"/>
      <c r="M494" s="88"/>
    </row>
    <row r="495" spans="1:13" ht="15.75" hidden="1" customHeight="1" thickBot="1" x14ac:dyDescent="0.3">
      <c r="A495" s="95"/>
      <c r="B495" s="95"/>
      <c r="C495" s="12" t="s">
        <v>13</v>
      </c>
      <c r="D495" s="95"/>
      <c r="E495" s="95"/>
      <c r="F495" s="23"/>
      <c r="G495" s="122"/>
      <c r="H495" s="122"/>
      <c r="I495" s="122"/>
      <c r="J495" s="53"/>
      <c r="K495" s="86"/>
      <c r="L495" s="88"/>
      <c r="M495" s="88"/>
    </row>
    <row r="496" spans="1:13" ht="15.75" hidden="1" customHeight="1" thickBot="1" x14ac:dyDescent="0.3">
      <c r="A496" s="95"/>
      <c r="B496" s="95"/>
      <c r="C496" s="12">
        <v>42143513</v>
      </c>
      <c r="D496" s="95"/>
      <c r="E496" s="95"/>
      <c r="F496" s="23"/>
      <c r="G496" s="122"/>
      <c r="H496" s="122"/>
      <c r="I496" s="122"/>
      <c r="J496" s="53"/>
      <c r="K496" s="86"/>
      <c r="L496" s="88"/>
      <c r="M496" s="88"/>
    </row>
    <row r="497" spans="1:13" ht="15.75" hidden="1" customHeight="1" thickBot="1" x14ac:dyDescent="0.3">
      <c r="A497" s="95"/>
      <c r="B497" s="95"/>
      <c r="C497" s="12" t="s">
        <v>13</v>
      </c>
      <c r="D497" s="95"/>
      <c r="E497" s="95"/>
      <c r="F497" s="23"/>
      <c r="G497" s="122"/>
      <c r="H497" s="122"/>
      <c r="I497" s="122"/>
      <c r="J497" s="53"/>
      <c r="K497" s="86"/>
      <c r="L497" s="88"/>
      <c r="M497" s="88"/>
    </row>
    <row r="498" spans="1:13" ht="15.75" hidden="1" customHeight="1" thickBot="1" x14ac:dyDescent="0.3">
      <c r="A498" s="95"/>
      <c r="B498" s="95"/>
      <c r="C498" s="12">
        <v>42211705</v>
      </c>
      <c r="D498" s="95"/>
      <c r="E498" s="95"/>
      <c r="F498" s="23"/>
      <c r="G498" s="122"/>
      <c r="H498" s="122"/>
      <c r="I498" s="122"/>
      <c r="J498" s="53"/>
      <c r="K498" s="86"/>
      <c r="L498" s="88"/>
      <c r="M498" s="88"/>
    </row>
    <row r="499" spans="1:13" ht="15.75" hidden="1" customHeight="1" thickBot="1" x14ac:dyDescent="0.3">
      <c r="A499" s="96"/>
      <c r="B499" s="96"/>
      <c r="C499" s="16"/>
      <c r="D499" s="96"/>
      <c r="E499" s="96"/>
      <c r="F499" s="24"/>
      <c r="G499" s="122"/>
      <c r="H499" s="122"/>
      <c r="I499" s="122"/>
      <c r="J499" s="53"/>
      <c r="K499" s="86"/>
      <c r="L499" s="88"/>
      <c r="M499" s="88"/>
    </row>
    <row r="500" spans="1:13" ht="15" customHeight="1" thickBot="1" x14ac:dyDescent="0.3">
      <c r="A500" s="121">
        <v>23</v>
      </c>
      <c r="B500" s="121">
        <v>1196491237</v>
      </c>
      <c r="C500" s="12">
        <v>42295508</v>
      </c>
      <c r="D500" s="121" t="s">
        <v>151</v>
      </c>
      <c r="E500" s="121" t="s">
        <v>152</v>
      </c>
      <c r="F500" s="22"/>
      <c r="G500" s="122">
        <v>1428000</v>
      </c>
      <c r="H500" s="122">
        <v>0</v>
      </c>
      <c r="I500" s="122">
        <f>G500+H500</f>
        <v>1428000</v>
      </c>
      <c r="J500" s="52"/>
      <c r="K500" s="86">
        <v>1428000</v>
      </c>
      <c r="L500" s="88">
        <v>0</v>
      </c>
      <c r="M500" s="88">
        <f>K500+L500</f>
        <v>1428000</v>
      </c>
    </row>
    <row r="501" spans="1:13" ht="15.75" thickBot="1" x14ac:dyDescent="0.3">
      <c r="A501" s="95"/>
      <c r="B501" s="95"/>
      <c r="C501" s="12" t="s">
        <v>13</v>
      </c>
      <c r="D501" s="95"/>
      <c r="E501" s="95"/>
      <c r="F501" s="23"/>
      <c r="G501" s="122"/>
      <c r="H501" s="122"/>
      <c r="I501" s="122"/>
      <c r="J501" s="53"/>
      <c r="K501" s="86"/>
      <c r="L501" s="88"/>
      <c r="M501" s="88"/>
    </row>
    <row r="502" spans="1:13" ht="29.25" customHeight="1" thickBot="1" x14ac:dyDescent="0.3">
      <c r="A502" s="95"/>
      <c r="B502" s="95"/>
      <c r="C502" s="12">
        <v>42143513</v>
      </c>
      <c r="D502" s="95"/>
      <c r="E502" s="95"/>
      <c r="F502" s="23"/>
      <c r="G502" s="122"/>
      <c r="H502" s="122"/>
      <c r="I502" s="122"/>
      <c r="J502" s="53"/>
      <c r="K502" s="86"/>
      <c r="L502" s="88"/>
      <c r="M502" s="88"/>
    </row>
    <row r="503" spans="1:13" ht="15.75" thickBot="1" x14ac:dyDescent="0.3">
      <c r="A503" s="95"/>
      <c r="B503" s="95"/>
      <c r="C503" s="12" t="s">
        <v>13</v>
      </c>
      <c r="D503" s="95"/>
      <c r="E503" s="95"/>
      <c r="F503" s="23"/>
      <c r="G503" s="122"/>
      <c r="H503" s="122"/>
      <c r="I503" s="122"/>
      <c r="J503" s="53"/>
      <c r="K503" s="86"/>
      <c r="L503" s="88"/>
      <c r="M503" s="88"/>
    </row>
    <row r="504" spans="1:13" ht="15.75" thickBot="1" x14ac:dyDescent="0.3">
      <c r="A504" s="95"/>
      <c r="B504" s="95"/>
      <c r="C504" s="12">
        <v>42211705</v>
      </c>
      <c r="D504" s="95"/>
      <c r="E504" s="95"/>
      <c r="F504" s="23"/>
      <c r="G504" s="122"/>
      <c r="H504" s="122"/>
      <c r="I504" s="122"/>
      <c r="J504" s="53"/>
      <c r="K504" s="86"/>
      <c r="L504" s="88"/>
      <c r="M504" s="88"/>
    </row>
    <row r="505" spans="1:13" ht="38.25" customHeight="1" thickBot="1" x14ac:dyDescent="0.3">
      <c r="A505" s="96"/>
      <c r="B505" s="96"/>
      <c r="C505" s="16"/>
      <c r="D505" s="96"/>
      <c r="E505" s="96"/>
      <c r="F505" s="24"/>
      <c r="G505" s="122"/>
      <c r="H505" s="122"/>
      <c r="I505" s="122"/>
      <c r="J505" s="53"/>
      <c r="K505" s="86"/>
      <c r="L505" s="88"/>
      <c r="M505" s="88"/>
    </row>
    <row r="506" spans="1:13" x14ac:dyDescent="0.25">
      <c r="A506" s="11"/>
    </row>
    <row r="507" spans="1:13" x14ac:dyDescent="0.25">
      <c r="A507" s="11"/>
    </row>
    <row r="508" spans="1:13" x14ac:dyDescent="0.25">
      <c r="A508" s="11"/>
    </row>
    <row r="509" spans="1:13" x14ac:dyDescent="0.25">
      <c r="A509" s="11"/>
    </row>
    <row r="510" spans="1:13" ht="15.75" thickBot="1" x14ac:dyDescent="0.3">
      <c r="A510" s="11"/>
    </row>
    <row r="511" spans="1:13" ht="15.75" thickBot="1" x14ac:dyDescent="0.3">
      <c r="A511" s="89" t="s">
        <v>224</v>
      </c>
      <c r="B511" s="90"/>
      <c r="C511" s="90"/>
      <c r="D511" s="90"/>
      <c r="E511" s="90"/>
      <c r="F511" s="90"/>
      <c r="G511" s="90"/>
      <c r="H511" s="90"/>
      <c r="I511" s="153"/>
      <c r="J511" s="46"/>
    </row>
    <row r="512" spans="1:13" ht="29.25" customHeight="1" thickBot="1" x14ac:dyDescent="0.3">
      <c r="A512" s="132" t="s">
        <v>0</v>
      </c>
      <c r="B512" s="132" t="s">
        <v>1</v>
      </c>
      <c r="C512" s="132" t="s">
        <v>2</v>
      </c>
      <c r="D512" s="132" t="s">
        <v>3</v>
      </c>
      <c r="E512" s="132" t="s">
        <v>202</v>
      </c>
      <c r="F512" s="132" t="s">
        <v>188</v>
      </c>
      <c r="G512" s="120" t="s">
        <v>226</v>
      </c>
      <c r="H512" s="120" t="s">
        <v>176</v>
      </c>
      <c r="I512" s="120" t="s">
        <v>227</v>
      </c>
      <c r="J512" s="47"/>
      <c r="K512" s="79" t="s">
        <v>201</v>
      </c>
      <c r="L512" s="66"/>
      <c r="M512" s="66"/>
    </row>
    <row r="513" spans="1:13" ht="27.75" customHeight="1" thickBot="1" x14ac:dyDescent="0.3">
      <c r="A513" s="133"/>
      <c r="B513" s="133"/>
      <c r="C513" s="133"/>
      <c r="D513" s="133"/>
      <c r="E513" s="133"/>
      <c r="F513" s="133"/>
      <c r="G513" s="120"/>
      <c r="H513" s="120"/>
      <c r="I513" s="120"/>
      <c r="J513" s="47"/>
      <c r="K513" s="8" t="s">
        <v>175</v>
      </c>
      <c r="L513" s="7" t="s">
        <v>176</v>
      </c>
      <c r="M513" s="7" t="s">
        <v>177</v>
      </c>
    </row>
    <row r="514" spans="1:13" ht="15" customHeight="1" thickBot="1" x14ac:dyDescent="0.3">
      <c r="A514" s="121">
        <v>1</v>
      </c>
      <c r="B514" s="121">
        <v>1196491134</v>
      </c>
      <c r="C514" s="12">
        <v>42295508</v>
      </c>
      <c r="D514" s="121" t="s">
        <v>52</v>
      </c>
      <c r="E514" s="121" t="s">
        <v>153</v>
      </c>
      <c r="F514" s="25"/>
      <c r="G514" s="122">
        <v>38000000</v>
      </c>
      <c r="H514" s="122">
        <f>G514*16/100</f>
        <v>6080000</v>
      </c>
      <c r="I514" s="135">
        <f>G514+H514</f>
        <v>44080000</v>
      </c>
      <c r="J514" s="52"/>
      <c r="K514" s="83">
        <v>38000000</v>
      </c>
      <c r="L514" s="67">
        <f>K514*16/100</f>
        <v>6080000</v>
      </c>
      <c r="M514" s="97">
        <f>K514+L514</f>
        <v>44080000</v>
      </c>
    </row>
    <row r="515" spans="1:13" ht="15.75" thickBot="1" x14ac:dyDescent="0.3">
      <c r="A515" s="95"/>
      <c r="B515" s="95"/>
      <c r="C515" s="12" t="s">
        <v>13</v>
      </c>
      <c r="D515" s="95"/>
      <c r="E515" s="95"/>
      <c r="F515" s="17"/>
      <c r="G515" s="122"/>
      <c r="H515" s="122"/>
      <c r="I515" s="136"/>
      <c r="J515" s="53"/>
      <c r="K515" s="84"/>
      <c r="L515" s="68"/>
      <c r="M515" s="98"/>
    </row>
    <row r="516" spans="1:13" ht="15.75" thickBot="1" x14ac:dyDescent="0.3">
      <c r="A516" s="95"/>
      <c r="B516" s="95"/>
      <c r="C516" s="12">
        <v>42143513</v>
      </c>
      <c r="D516" s="95"/>
      <c r="E516" s="95"/>
      <c r="F516" s="17"/>
      <c r="G516" s="122"/>
      <c r="H516" s="122"/>
      <c r="I516" s="136"/>
      <c r="J516" s="53"/>
      <c r="K516" s="84"/>
      <c r="L516" s="68"/>
      <c r="M516" s="98"/>
    </row>
    <row r="517" spans="1:13" ht="15.75" thickBot="1" x14ac:dyDescent="0.3">
      <c r="A517" s="95"/>
      <c r="B517" s="95"/>
      <c r="C517" s="12" t="s">
        <v>13</v>
      </c>
      <c r="D517" s="95"/>
      <c r="E517" s="95"/>
      <c r="F517" s="17"/>
      <c r="G517" s="122"/>
      <c r="H517" s="122"/>
      <c r="I517" s="136"/>
      <c r="J517" s="53"/>
      <c r="K517" s="84"/>
      <c r="L517" s="68"/>
      <c r="M517" s="98"/>
    </row>
    <row r="518" spans="1:13" ht="15.75" thickBot="1" x14ac:dyDescent="0.3">
      <c r="A518" s="95"/>
      <c r="B518" s="95"/>
      <c r="C518" s="12">
        <v>42211705</v>
      </c>
      <c r="D518" s="95"/>
      <c r="E518" s="95"/>
      <c r="F518" s="17"/>
      <c r="G518" s="122"/>
      <c r="H518" s="122"/>
      <c r="I518" s="136"/>
      <c r="J518" s="53"/>
      <c r="K518" s="84"/>
      <c r="L518" s="68"/>
      <c r="M518" s="98"/>
    </row>
    <row r="519" spans="1:13" ht="15.75" thickBot="1" x14ac:dyDescent="0.3">
      <c r="A519" s="95"/>
      <c r="B519" s="95"/>
      <c r="C519" s="12" t="s">
        <v>51</v>
      </c>
      <c r="D519" s="95"/>
      <c r="E519" s="95"/>
      <c r="F519" s="17"/>
      <c r="G519" s="122"/>
      <c r="H519" s="122"/>
      <c r="I519" s="136"/>
      <c r="J519" s="53"/>
      <c r="K519" s="84"/>
      <c r="L519" s="68"/>
      <c r="M519" s="98"/>
    </row>
    <row r="520" spans="1:13" ht="15.75" thickBot="1" x14ac:dyDescent="0.3">
      <c r="A520" s="96"/>
      <c r="B520" s="96"/>
      <c r="C520" s="16">
        <v>421440</v>
      </c>
      <c r="D520" s="96"/>
      <c r="E520" s="96"/>
      <c r="F520" s="26"/>
      <c r="G520" s="122"/>
      <c r="H520" s="122"/>
      <c r="I520" s="136"/>
      <c r="J520" s="53"/>
      <c r="K520" s="85"/>
      <c r="L520" s="72"/>
      <c r="M520" s="98"/>
    </row>
    <row r="521" spans="1:13" ht="29.25" customHeight="1" thickBot="1" x14ac:dyDescent="0.3">
      <c r="A521" s="121">
        <v>2</v>
      </c>
      <c r="B521" s="12"/>
      <c r="C521" s="12">
        <v>42295508</v>
      </c>
      <c r="D521" s="121" t="s">
        <v>155</v>
      </c>
      <c r="E521" s="121" t="s">
        <v>221</v>
      </c>
      <c r="F521" s="12"/>
      <c r="G521" s="122">
        <v>35000000</v>
      </c>
      <c r="H521" s="122">
        <f>G521*16/100</f>
        <v>5600000</v>
      </c>
      <c r="I521" s="135">
        <f>G521+H521</f>
        <v>40600000</v>
      </c>
      <c r="J521" s="52"/>
      <c r="K521" s="83">
        <v>35000000</v>
      </c>
      <c r="L521" s="67">
        <f>K521*16/100</f>
        <v>5600000</v>
      </c>
      <c r="M521" s="99">
        <f>K521+L521</f>
        <v>40600000</v>
      </c>
    </row>
    <row r="522" spans="1:13" ht="23.25" thickBot="1" x14ac:dyDescent="0.3">
      <c r="A522" s="95"/>
      <c r="B522" s="12" t="s">
        <v>154</v>
      </c>
      <c r="C522" s="12" t="s">
        <v>13</v>
      </c>
      <c r="D522" s="95"/>
      <c r="E522" s="95"/>
      <c r="F522" s="12"/>
      <c r="G522" s="122"/>
      <c r="H522" s="122"/>
      <c r="I522" s="135"/>
      <c r="J522" s="52"/>
      <c r="K522" s="84"/>
      <c r="L522" s="68"/>
      <c r="M522" s="100"/>
    </row>
    <row r="523" spans="1:13" ht="15.75" thickBot="1" x14ac:dyDescent="0.3">
      <c r="A523" s="95"/>
      <c r="B523" s="12"/>
      <c r="C523" s="12">
        <v>42143513</v>
      </c>
      <c r="D523" s="95"/>
      <c r="E523" s="95"/>
      <c r="F523" s="12"/>
      <c r="G523" s="122"/>
      <c r="H523" s="122"/>
      <c r="I523" s="135"/>
      <c r="J523" s="52"/>
      <c r="K523" s="84"/>
      <c r="L523" s="68"/>
      <c r="M523" s="100"/>
    </row>
    <row r="524" spans="1:13" ht="15.75" thickBot="1" x14ac:dyDescent="0.3">
      <c r="A524" s="95"/>
      <c r="B524" s="12"/>
      <c r="C524" s="12" t="s">
        <v>13</v>
      </c>
      <c r="D524" s="95"/>
      <c r="E524" s="95"/>
      <c r="F524" s="12"/>
      <c r="G524" s="122"/>
      <c r="H524" s="122"/>
      <c r="I524" s="135"/>
      <c r="J524" s="52"/>
      <c r="K524" s="84"/>
      <c r="L524" s="68"/>
      <c r="M524" s="100"/>
    </row>
    <row r="525" spans="1:13" ht="15.75" thickBot="1" x14ac:dyDescent="0.3">
      <c r="A525" s="95"/>
      <c r="B525" s="12"/>
      <c r="C525" s="12">
        <v>42211705</v>
      </c>
      <c r="D525" s="95"/>
      <c r="E525" s="95"/>
      <c r="F525" s="12"/>
      <c r="G525" s="122"/>
      <c r="H525" s="122"/>
      <c r="I525" s="135"/>
      <c r="J525" s="52"/>
      <c r="K525" s="84"/>
      <c r="L525" s="68"/>
      <c r="M525" s="100"/>
    </row>
    <row r="526" spans="1:13" ht="15.75" thickBot="1" x14ac:dyDescent="0.3">
      <c r="A526" s="95"/>
      <c r="B526" s="12"/>
      <c r="C526" s="12" t="s">
        <v>51</v>
      </c>
      <c r="D526" s="95"/>
      <c r="E526" s="95"/>
      <c r="F526" s="12"/>
      <c r="G526" s="122"/>
      <c r="H526" s="122"/>
      <c r="I526" s="135"/>
      <c r="J526" s="52"/>
      <c r="K526" s="84"/>
      <c r="L526" s="68"/>
      <c r="M526" s="100"/>
    </row>
    <row r="527" spans="1:13" ht="15.75" thickBot="1" x14ac:dyDescent="0.3">
      <c r="A527" s="95"/>
      <c r="B527" s="12"/>
      <c r="C527" s="12">
        <v>42144003</v>
      </c>
      <c r="D527" s="95"/>
      <c r="E527" s="95"/>
      <c r="F527" s="12"/>
      <c r="G527" s="122"/>
      <c r="H527" s="122"/>
      <c r="I527" s="135"/>
      <c r="J527" s="52"/>
      <c r="K527" s="84"/>
      <c r="L527" s="68"/>
      <c r="M527" s="100"/>
    </row>
    <row r="528" spans="1:13" ht="15.75" thickBot="1" x14ac:dyDescent="0.3">
      <c r="A528" s="95"/>
      <c r="B528" s="12"/>
      <c r="C528" s="12"/>
      <c r="D528" s="95"/>
      <c r="E528" s="95"/>
      <c r="F528" s="12"/>
      <c r="G528" s="122"/>
      <c r="H528" s="122"/>
      <c r="I528" s="135"/>
      <c r="J528" s="52"/>
      <c r="K528" s="84"/>
      <c r="L528" s="68"/>
      <c r="M528" s="100"/>
    </row>
    <row r="529" spans="1:13" ht="15.75" thickBot="1" x14ac:dyDescent="0.3">
      <c r="A529" s="96"/>
      <c r="B529" s="16"/>
      <c r="C529" s="16"/>
      <c r="D529" s="96"/>
      <c r="E529" s="96"/>
      <c r="F529" s="16"/>
      <c r="G529" s="122"/>
      <c r="H529" s="122"/>
      <c r="I529" s="135"/>
      <c r="J529" s="52"/>
      <c r="K529" s="85"/>
      <c r="L529" s="72"/>
      <c r="M529" s="101"/>
    </row>
    <row r="530" spans="1:13" ht="15" customHeight="1" thickBot="1" x14ac:dyDescent="0.3">
      <c r="A530" s="121">
        <v>3</v>
      </c>
      <c r="B530" s="121">
        <v>1196490478</v>
      </c>
      <c r="C530" s="12">
        <v>42295508</v>
      </c>
      <c r="D530" s="121" t="s">
        <v>156</v>
      </c>
      <c r="E530" s="121" t="s">
        <v>157</v>
      </c>
      <c r="F530" s="25"/>
      <c r="G530" s="122">
        <v>200000</v>
      </c>
      <c r="H530" s="122">
        <f>G530*16/100</f>
        <v>32000</v>
      </c>
      <c r="I530" s="125">
        <f>G530+H530</f>
        <v>232000</v>
      </c>
      <c r="J530" s="52"/>
      <c r="K530" s="83">
        <v>200000</v>
      </c>
      <c r="L530" s="67">
        <f>K530*16/100</f>
        <v>32000</v>
      </c>
      <c r="M530" s="110">
        <f>K530+L530</f>
        <v>232000</v>
      </c>
    </row>
    <row r="531" spans="1:13" ht="15.75" thickBot="1" x14ac:dyDescent="0.3">
      <c r="A531" s="95"/>
      <c r="B531" s="95"/>
      <c r="C531" s="12" t="s">
        <v>13</v>
      </c>
      <c r="D531" s="95"/>
      <c r="E531" s="95"/>
      <c r="F531" s="17"/>
      <c r="G531" s="122"/>
      <c r="H531" s="122"/>
      <c r="I531" s="134"/>
      <c r="J531" s="53"/>
      <c r="K531" s="84"/>
      <c r="L531" s="68"/>
      <c r="M531" s="111"/>
    </row>
    <row r="532" spans="1:13" ht="15.75" thickBot="1" x14ac:dyDescent="0.3">
      <c r="A532" s="95"/>
      <c r="B532" s="95"/>
      <c r="C532" s="12">
        <v>42143513</v>
      </c>
      <c r="D532" s="95"/>
      <c r="E532" s="95"/>
      <c r="F532" s="17"/>
      <c r="G532" s="122"/>
      <c r="H532" s="122"/>
      <c r="I532" s="134"/>
      <c r="J532" s="53"/>
      <c r="K532" s="84"/>
      <c r="L532" s="68"/>
      <c r="M532" s="111"/>
    </row>
    <row r="533" spans="1:13" ht="15.75" thickBot="1" x14ac:dyDescent="0.3">
      <c r="A533" s="95"/>
      <c r="B533" s="95"/>
      <c r="C533" s="12" t="s">
        <v>13</v>
      </c>
      <c r="D533" s="95"/>
      <c r="E533" s="95"/>
      <c r="F533" s="17"/>
      <c r="G533" s="122"/>
      <c r="H533" s="122"/>
      <c r="I533" s="134"/>
      <c r="J533" s="53"/>
      <c r="K533" s="84"/>
      <c r="L533" s="68"/>
      <c r="M533" s="111"/>
    </row>
    <row r="534" spans="1:13" ht="15.75" thickBot="1" x14ac:dyDescent="0.3">
      <c r="A534" s="95"/>
      <c r="B534" s="95"/>
      <c r="C534" s="12">
        <v>42211705</v>
      </c>
      <c r="D534" s="95"/>
      <c r="E534" s="95"/>
      <c r="F534" s="17"/>
      <c r="G534" s="122"/>
      <c r="H534" s="122"/>
      <c r="I534" s="134"/>
      <c r="J534" s="53"/>
      <c r="K534" s="84"/>
      <c r="L534" s="68"/>
      <c r="M534" s="111"/>
    </row>
    <row r="535" spans="1:13" ht="15.75" thickBot="1" x14ac:dyDescent="0.3">
      <c r="A535" s="96"/>
      <c r="B535" s="96"/>
      <c r="C535" s="16"/>
      <c r="D535" s="96"/>
      <c r="E535" s="96"/>
      <c r="F535" s="26"/>
      <c r="G535" s="122"/>
      <c r="H535" s="122"/>
      <c r="I535" s="134"/>
      <c r="J535" s="53"/>
      <c r="K535" s="84"/>
      <c r="L535" s="68"/>
      <c r="M535" s="111"/>
    </row>
    <row r="536" spans="1:13" ht="15" customHeight="1" thickBot="1" x14ac:dyDescent="0.3">
      <c r="A536" s="121">
        <v>4</v>
      </c>
      <c r="B536" s="121">
        <v>1196490479</v>
      </c>
      <c r="C536" s="12">
        <v>42295508</v>
      </c>
      <c r="D536" s="121" t="s">
        <v>158</v>
      </c>
      <c r="E536" s="121" t="s">
        <v>157</v>
      </c>
      <c r="F536" s="25"/>
      <c r="G536" s="122">
        <v>200000</v>
      </c>
      <c r="H536" s="122">
        <f>G536*16/100</f>
        <v>32000</v>
      </c>
      <c r="I536" s="125">
        <f>G536+H536</f>
        <v>232000</v>
      </c>
      <c r="J536" s="52"/>
      <c r="K536" s="83">
        <v>200000</v>
      </c>
      <c r="L536" s="67">
        <f>K536*16/100</f>
        <v>32000</v>
      </c>
      <c r="M536" s="110">
        <f>K536+L536</f>
        <v>232000</v>
      </c>
    </row>
    <row r="537" spans="1:13" ht="15.75" thickBot="1" x14ac:dyDescent="0.3">
      <c r="A537" s="95"/>
      <c r="B537" s="95"/>
      <c r="C537" s="12" t="s">
        <v>13</v>
      </c>
      <c r="D537" s="95"/>
      <c r="E537" s="95"/>
      <c r="F537" s="17"/>
      <c r="G537" s="122"/>
      <c r="H537" s="122"/>
      <c r="I537" s="134"/>
      <c r="J537" s="53"/>
      <c r="K537" s="84"/>
      <c r="L537" s="68"/>
      <c r="M537" s="111"/>
    </row>
    <row r="538" spans="1:13" ht="15.75" thickBot="1" x14ac:dyDescent="0.3">
      <c r="A538" s="95"/>
      <c r="B538" s="95"/>
      <c r="C538" s="12">
        <v>42143513</v>
      </c>
      <c r="D538" s="95"/>
      <c r="E538" s="95"/>
      <c r="F538" s="17"/>
      <c r="G538" s="122"/>
      <c r="H538" s="122"/>
      <c r="I538" s="134"/>
      <c r="J538" s="53"/>
      <c r="K538" s="84"/>
      <c r="L538" s="68"/>
      <c r="M538" s="111"/>
    </row>
    <row r="539" spans="1:13" ht="15.75" thickBot="1" x14ac:dyDescent="0.3">
      <c r="A539" s="95"/>
      <c r="B539" s="95"/>
      <c r="C539" s="12" t="s">
        <v>13</v>
      </c>
      <c r="D539" s="95"/>
      <c r="E539" s="95"/>
      <c r="F539" s="17"/>
      <c r="G539" s="122"/>
      <c r="H539" s="122"/>
      <c r="I539" s="134"/>
      <c r="J539" s="53"/>
      <c r="K539" s="84"/>
      <c r="L539" s="68"/>
      <c r="M539" s="111"/>
    </row>
    <row r="540" spans="1:13" ht="15.75" thickBot="1" x14ac:dyDescent="0.3">
      <c r="A540" s="95"/>
      <c r="B540" s="95"/>
      <c r="C540" s="12">
        <v>42211705</v>
      </c>
      <c r="D540" s="95"/>
      <c r="E540" s="95"/>
      <c r="F540" s="17"/>
      <c r="G540" s="122"/>
      <c r="H540" s="122"/>
      <c r="I540" s="134"/>
      <c r="J540" s="53"/>
      <c r="K540" s="84"/>
      <c r="L540" s="68"/>
      <c r="M540" s="111"/>
    </row>
    <row r="541" spans="1:13" ht="15.75" thickBot="1" x14ac:dyDescent="0.3">
      <c r="A541" s="96"/>
      <c r="B541" s="96"/>
      <c r="C541" s="16"/>
      <c r="D541" s="96"/>
      <c r="E541" s="96"/>
      <c r="F541" s="26"/>
      <c r="G541" s="122"/>
      <c r="H541" s="122"/>
      <c r="I541" s="134"/>
      <c r="J541" s="53"/>
      <c r="K541" s="84"/>
      <c r="L541" s="68"/>
      <c r="M541" s="111"/>
    </row>
    <row r="542" spans="1:13" ht="15" customHeight="1" thickBot="1" x14ac:dyDescent="0.3">
      <c r="A542" s="121">
        <v>5</v>
      </c>
      <c r="B542" s="121">
        <v>1196490750</v>
      </c>
      <c r="C542" s="12">
        <v>42295508</v>
      </c>
      <c r="D542" s="121" t="s">
        <v>159</v>
      </c>
      <c r="E542" s="121" t="s">
        <v>157</v>
      </c>
      <c r="F542" s="25"/>
      <c r="G542" s="122">
        <v>380000</v>
      </c>
      <c r="H542" s="122">
        <f>G542*16/100</f>
        <v>60800</v>
      </c>
      <c r="I542" s="122">
        <f>G542+H542</f>
        <v>440800</v>
      </c>
      <c r="J542" s="52"/>
      <c r="K542" s="83">
        <v>380000</v>
      </c>
      <c r="L542" s="67">
        <f>K542*16/100</f>
        <v>60800</v>
      </c>
      <c r="M542" s="88">
        <f>K542+L542</f>
        <v>440800</v>
      </c>
    </row>
    <row r="543" spans="1:13" ht="15.75" thickBot="1" x14ac:dyDescent="0.3">
      <c r="A543" s="95"/>
      <c r="B543" s="95"/>
      <c r="C543" s="12" t="s">
        <v>13</v>
      </c>
      <c r="D543" s="95"/>
      <c r="E543" s="95"/>
      <c r="F543" s="17"/>
      <c r="G543" s="122"/>
      <c r="H543" s="122"/>
      <c r="I543" s="138"/>
      <c r="J543" s="53"/>
      <c r="K543" s="84"/>
      <c r="L543" s="68"/>
      <c r="M543" s="87"/>
    </row>
    <row r="544" spans="1:13" ht="15.75" thickBot="1" x14ac:dyDescent="0.3">
      <c r="A544" s="95"/>
      <c r="B544" s="95"/>
      <c r="C544" s="12">
        <v>42143513</v>
      </c>
      <c r="D544" s="95"/>
      <c r="E544" s="95"/>
      <c r="F544" s="17"/>
      <c r="G544" s="122"/>
      <c r="H544" s="122"/>
      <c r="I544" s="138"/>
      <c r="J544" s="53"/>
      <c r="K544" s="84"/>
      <c r="L544" s="68"/>
      <c r="M544" s="87"/>
    </row>
    <row r="545" spans="1:13" ht="15.75" thickBot="1" x14ac:dyDescent="0.3">
      <c r="A545" s="95"/>
      <c r="B545" s="95"/>
      <c r="C545" s="12" t="s">
        <v>13</v>
      </c>
      <c r="D545" s="95"/>
      <c r="E545" s="95"/>
      <c r="F545" s="17"/>
      <c r="G545" s="122"/>
      <c r="H545" s="122"/>
      <c r="I545" s="138"/>
      <c r="J545" s="53"/>
      <c r="K545" s="84"/>
      <c r="L545" s="68"/>
      <c r="M545" s="87"/>
    </row>
    <row r="546" spans="1:13" ht="15.75" thickBot="1" x14ac:dyDescent="0.3">
      <c r="A546" s="95"/>
      <c r="B546" s="95"/>
      <c r="C546" s="12">
        <v>42211705</v>
      </c>
      <c r="D546" s="95"/>
      <c r="E546" s="95"/>
      <c r="F546" s="17"/>
      <c r="G546" s="122"/>
      <c r="H546" s="122"/>
      <c r="I546" s="138"/>
      <c r="J546" s="53"/>
      <c r="K546" s="84"/>
      <c r="L546" s="68"/>
      <c r="M546" s="87"/>
    </row>
    <row r="547" spans="1:13" ht="15.75" thickBot="1" x14ac:dyDescent="0.3">
      <c r="A547" s="96"/>
      <c r="B547" s="96"/>
      <c r="C547" s="16"/>
      <c r="D547" s="96"/>
      <c r="E547" s="96"/>
      <c r="F547" s="26"/>
      <c r="G547" s="122"/>
      <c r="H547" s="122"/>
      <c r="I547" s="138"/>
      <c r="J547" s="53"/>
      <c r="K547" s="84"/>
      <c r="L547" s="68"/>
      <c r="M547" s="87"/>
    </row>
    <row r="548" spans="1:13" ht="15" customHeight="1" thickBot="1" x14ac:dyDescent="0.3">
      <c r="A548" s="121">
        <v>6</v>
      </c>
      <c r="B548" s="121">
        <v>1196490776</v>
      </c>
      <c r="C548" s="12">
        <v>42295508</v>
      </c>
      <c r="D548" s="121" t="s">
        <v>160</v>
      </c>
      <c r="E548" s="121" t="s">
        <v>161</v>
      </c>
      <c r="F548" s="25"/>
      <c r="G548" s="122">
        <v>650000</v>
      </c>
      <c r="H548" s="122">
        <f>G548*16/100</f>
        <v>104000</v>
      </c>
      <c r="I548" s="122">
        <f>G548+H548</f>
        <v>754000</v>
      </c>
      <c r="J548" s="52"/>
      <c r="K548" s="83">
        <v>650000</v>
      </c>
      <c r="L548" s="88">
        <f>K548*16/100</f>
        <v>104000</v>
      </c>
      <c r="M548" s="88">
        <f>K548+L548</f>
        <v>754000</v>
      </c>
    </row>
    <row r="549" spans="1:13" ht="15.75" thickBot="1" x14ac:dyDescent="0.3">
      <c r="A549" s="95"/>
      <c r="B549" s="95"/>
      <c r="C549" s="12" t="s">
        <v>13</v>
      </c>
      <c r="D549" s="95"/>
      <c r="E549" s="95"/>
      <c r="F549" s="17"/>
      <c r="G549" s="122"/>
      <c r="H549" s="138"/>
      <c r="I549" s="138"/>
      <c r="J549" s="53"/>
      <c r="K549" s="84"/>
      <c r="L549" s="87"/>
      <c r="M549" s="87"/>
    </row>
    <row r="550" spans="1:13" ht="15.75" thickBot="1" x14ac:dyDescent="0.3">
      <c r="A550" s="95"/>
      <c r="B550" s="95"/>
      <c r="C550" s="12">
        <v>42143513</v>
      </c>
      <c r="D550" s="95"/>
      <c r="E550" s="95"/>
      <c r="F550" s="17"/>
      <c r="G550" s="122"/>
      <c r="H550" s="138"/>
      <c r="I550" s="138"/>
      <c r="J550" s="53"/>
      <c r="K550" s="84"/>
      <c r="L550" s="87"/>
      <c r="M550" s="87"/>
    </row>
    <row r="551" spans="1:13" ht="15.75" thickBot="1" x14ac:dyDescent="0.3">
      <c r="A551" s="95"/>
      <c r="B551" s="95"/>
      <c r="C551" s="12" t="s">
        <v>13</v>
      </c>
      <c r="D551" s="95"/>
      <c r="E551" s="95"/>
      <c r="F551" s="17"/>
      <c r="G551" s="122"/>
      <c r="H551" s="138"/>
      <c r="I551" s="138"/>
      <c r="J551" s="53"/>
      <c r="K551" s="84"/>
      <c r="L551" s="87"/>
      <c r="M551" s="87"/>
    </row>
    <row r="552" spans="1:13" ht="15.75" thickBot="1" x14ac:dyDescent="0.3">
      <c r="A552" s="95"/>
      <c r="B552" s="95"/>
      <c r="C552" s="12">
        <v>42211705</v>
      </c>
      <c r="D552" s="95"/>
      <c r="E552" s="95"/>
      <c r="F552" s="17"/>
      <c r="G552" s="122"/>
      <c r="H552" s="138"/>
      <c r="I552" s="138"/>
      <c r="J552" s="53"/>
      <c r="K552" s="84"/>
      <c r="L552" s="87"/>
      <c r="M552" s="87"/>
    </row>
    <row r="553" spans="1:13" ht="15.75" thickBot="1" x14ac:dyDescent="0.3">
      <c r="A553" s="96"/>
      <c r="B553" s="96"/>
      <c r="C553" s="16"/>
      <c r="D553" s="96"/>
      <c r="E553" s="96"/>
      <c r="F553" s="26"/>
      <c r="G553" s="122"/>
      <c r="H553" s="138"/>
      <c r="I553" s="138"/>
      <c r="J553" s="53"/>
      <c r="K553" s="84"/>
      <c r="L553" s="87"/>
      <c r="M553" s="87"/>
    </row>
    <row r="554" spans="1:13" ht="15" customHeight="1" thickBot="1" x14ac:dyDescent="0.3">
      <c r="A554" s="121">
        <v>7</v>
      </c>
      <c r="B554" s="121" t="s">
        <v>162</v>
      </c>
      <c r="C554" s="12">
        <v>42295508</v>
      </c>
      <c r="D554" s="121" t="s">
        <v>163</v>
      </c>
      <c r="E554" s="121" t="s">
        <v>157</v>
      </c>
      <c r="F554" s="25"/>
      <c r="G554" s="122">
        <v>15000</v>
      </c>
      <c r="H554" s="122">
        <f>G554*16/100</f>
        <v>2400</v>
      </c>
      <c r="I554" s="122">
        <f>G554+H554</f>
        <v>17400</v>
      </c>
      <c r="J554" s="52"/>
      <c r="K554" s="83">
        <v>15000</v>
      </c>
      <c r="L554" s="88">
        <f>K554*16/100</f>
        <v>2400</v>
      </c>
      <c r="M554" s="88">
        <f>K554+L554</f>
        <v>17400</v>
      </c>
    </row>
    <row r="555" spans="1:13" ht="15.75" thickBot="1" x14ac:dyDescent="0.3">
      <c r="A555" s="95"/>
      <c r="B555" s="95"/>
      <c r="C555" s="12" t="s">
        <v>13</v>
      </c>
      <c r="D555" s="95"/>
      <c r="E555" s="95"/>
      <c r="F555" s="17"/>
      <c r="G555" s="122"/>
      <c r="H555" s="138"/>
      <c r="I555" s="138"/>
      <c r="J555" s="53"/>
      <c r="K555" s="84"/>
      <c r="L555" s="87"/>
      <c r="M555" s="87"/>
    </row>
    <row r="556" spans="1:13" ht="15.75" thickBot="1" x14ac:dyDescent="0.3">
      <c r="A556" s="95"/>
      <c r="B556" s="95"/>
      <c r="C556" s="12">
        <v>42143513</v>
      </c>
      <c r="D556" s="95"/>
      <c r="E556" s="95"/>
      <c r="F556" s="17"/>
      <c r="G556" s="122"/>
      <c r="H556" s="138"/>
      <c r="I556" s="138"/>
      <c r="J556" s="53"/>
      <c r="K556" s="84"/>
      <c r="L556" s="87"/>
      <c r="M556" s="87"/>
    </row>
    <row r="557" spans="1:13" ht="15.75" thickBot="1" x14ac:dyDescent="0.3">
      <c r="A557" s="95"/>
      <c r="B557" s="95"/>
      <c r="C557" s="12" t="s">
        <v>13</v>
      </c>
      <c r="D557" s="95"/>
      <c r="E557" s="95"/>
      <c r="F557" s="17"/>
      <c r="G557" s="122"/>
      <c r="H557" s="138"/>
      <c r="I557" s="138"/>
      <c r="J557" s="53"/>
      <c r="K557" s="84"/>
      <c r="L557" s="87"/>
      <c r="M557" s="87"/>
    </row>
    <row r="558" spans="1:13" ht="15.75" thickBot="1" x14ac:dyDescent="0.3">
      <c r="A558" s="95"/>
      <c r="B558" s="95"/>
      <c r="C558" s="12">
        <v>42211705</v>
      </c>
      <c r="D558" s="95"/>
      <c r="E558" s="95"/>
      <c r="F558" s="17"/>
      <c r="G558" s="122"/>
      <c r="H558" s="138"/>
      <c r="I558" s="138"/>
      <c r="J558" s="53"/>
      <c r="K558" s="84"/>
      <c r="L558" s="87"/>
      <c r="M558" s="87"/>
    </row>
    <row r="559" spans="1:13" ht="15.75" thickBot="1" x14ac:dyDescent="0.3">
      <c r="A559" s="96"/>
      <c r="B559" s="96"/>
      <c r="C559" s="16"/>
      <c r="D559" s="96"/>
      <c r="E559" s="96"/>
      <c r="F559" s="26"/>
      <c r="G559" s="122"/>
      <c r="H559" s="138"/>
      <c r="I559" s="138"/>
      <c r="J559" s="53"/>
      <c r="K559" s="84"/>
      <c r="L559" s="87"/>
      <c r="M559" s="87"/>
    </row>
    <row r="560" spans="1:13" ht="36.75" customHeight="1" thickBot="1" x14ac:dyDescent="0.3">
      <c r="A560" s="121">
        <v>8</v>
      </c>
      <c r="B560" s="121">
        <v>1196490796</v>
      </c>
      <c r="C560" s="12">
        <v>42295508</v>
      </c>
      <c r="D560" s="121" t="s">
        <v>164</v>
      </c>
      <c r="E560" s="121" t="s">
        <v>157</v>
      </c>
      <c r="F560" s="25"/>
      <c r="G560" s="122">
        <v>2900000</v>
      </c>
      <c r="H560" s="122">
        <f>G560*16/100</f>
        <v>464000</v>
      </c>
      <c r="I560" s="122">
        <f>G560+H560</f>
        <v>3364000</v>
      </c>
      <c r="J560" s="52"/>
      <c r="K560" s="83">
        <v>2900000</v>
      </c>
      <c r="L560" s="88">
        <f>K560*16/100</f>
        <v>464000</v>
      </c>
      <c r="M560" s="88">
        <f>K560+L560</f>
        <v>3364000</v>
      </c>
    </row>
    <row r="561" spans="1:13" ht="15.75" thickBot="1" x14ac:dyDescent="0.3">
      <c r="A561" s="95"/>
      <c r="B561" s="95"/>
      <c r="C561" s="12" t="s">
        <v>13</v>
      </c>
      <c r="D561" s="95"/>
      <c r="E561" s="95"/>
      <c r="F561" s="17"/>
      <c r="G561" s="122"/>
      <c r="H561" s="138"/>
      <c r="I561" s="138"/>
      <c r="J561" s="53"/>
      <c r="K561" s="84"/>
      <c r="L561" s="87"/>
      <c r="M561" s="87"/>
    </row>
    <row r="562" spans="1:13" ht="15.75" thickBot="1" x14ac:dyDescent="0.3">
      <c r="A562" s="95"/>
      <c r="B562" s="95"/>
      <c r="C562" s="12">
        <v>42143513</v>
      </c>
      <c r="D562" s="95"/>
      <c r="E562" s="95"/>
      <c r="F562" s="17"/>
      <c r="G562" s="122"/>
      <c r="H562" s="138"/>
      <c r="I562" s="138"/>
      <c r="J562" s="53"/>
      <c r="K562" s="84"/>
      <c r="L562" s="87"/>
      <c r="M562" s="87"/>
    </row>
    <row r="563" spans="1:13" ht="15.75" thickBot="1" x14ac:dyDescent="0.3">
      <c r="A563" s="95"/>
      <c r="B563" s="95"/>
      <c r="C563" s="12" t="s">
        <v>13</v>
      </c>
      <c r="D563" s="95"/>
      <c r="E563" s="95"/>
      <c r="F563" s="17"/>
      <c r="G563" s="122"/>
      <c r="H563" s="138"/>
      <c r="I563" s="138"/>
      <c r="J563" s="53"/>
      <c r="K563" s="84"/>
      <c r="L563" s="87"/>
      <c r="M563" s="87"/>
    </row>
    <row r="564" spans="1:13" ht="15.75" thickBot="1" x14ac:dyDescent="0.3">
      <c r="A564" s="95"/>
      <c r="B564" s="95"/>
      <c r="C564" s="12">
        <v>42211705</v>
      </c>
      <c r="D564" s="95"/>
      <c r="E564" s="95"/>
      <c r="F564" s="17"/>
      <c r="G564" s="122"/>
      <c r="H564" s="138"/>
      <c r="I564" s="138"/>
      <c r="J564" s="53"/>
      <c r="K564" s="84"/>
      <c r="L564" s="87"/>
      <c r="M564" s="87"/>
    </row>
    <row r="565" spans="1:13" ht="15.75" thickBot="1" x14ac:dyDescent="0.3">
      <c r="A565" s="96"/>
      <c r="B565" s="96"/>
      <c r="C565" s="16"/>
      <c r="D565" s="96"/>
      <c r="E565" s="96"/>
      <c r="F565" s="26"/>
      <c r="G565" s="122"/>
      <c r="H565" s="138"/>
      <c r="I565" s="138"/>
      <c r="J565" s="53"/>
      <c r="K565" s="84"/>
      <c r="L565" s="87"/>
      <c r="M565" s="87"/>
    </row>
    <row r="566" spans="1:13" ht="15" customHeight="1" thickBot="1" x14ac:dyDescent="0.3">
      <c r="A566" s="121">
        <v>9</v>
      </c>
      <c r="B566" s="121">
        <v>1196490803</v>
      </c>
      <c r="C566" s="12">
        <v>42295508</v>
      </c>
      <c r="D566" s="121" t="s">
        <v>165</v>
      </c>
      <c r="E566" s="121" t="s">
        <v>157</v>
      </c>
      <c r="F566" s="25"/>
      <c r="G566" s="122">
        <v>1250000</v>
      </c>
      <c r="H566" s="122">
        <f>G566*16/100</f>
        <v>200000</v>
      </c>
      <c r="I566" s="122">
        <f>G566+H566</f>
        <v>1450000</v>
      </c>
      <c r="J566" s="52"/>
      <c r="K566" s="86">
        <v>1250000</v>
      </c>
      <c r="L566" s="88">
        <f>K566*16/100</f>
        <v>200000</v>
      </c>
      <c r="M566" s="88">
        <f>K566+L566</f>
        <v>1450000</v>
      </c>
    </row>
    <row r="567" spans="1:13" ht="15.75" thickBot="1" x14ac:dyDescent="0.3">
      <c r="A567" s="95"/>
      <c r="B567" s="95"/>
      <c r="C567" s="12" t="s">
        <v>13</v>
      </c>
      <c r="D567" s="95"/>
      <c r="E567" s="95"/>
      <c r="F567" s="17"/>
      <c r="G567" s="122"/>
      <c r="H567" s="122"/>
      <c r="I567" s="122"/>
      <c r="J567" s="53"/>
      <c r="K567" s="86"/>
      <c r="L567" s="88"/>
      <c r="M567" s="88"/>
    </row>
    <row r="568" spans="1:13" ht="15.75" thickBot="1" x14ac:dyDescent="0.3">
      <c r="A568" s="95"/>
      <c r="B568" s="95"/>
      <c r="C568" s="12">
        <v>42143513</v>
      </c>
      <c r="D568" s="95"/>
      <c r="E568" s="95"/>
      <c r="F568" s="17"/>
      <c r="G568" s="122"/>
      <c r="H568" s="122"/>
      <c r="I568" s="122"/>
      <c r="J568" s="53"/>
      <c r="K568" s="86"/>
      <c r="L568" s="88"/>
      <c r="M568" s="88"/>
    </row>
    <row r="569" spans="1:13" ht="15.75" thickBot="1" x14ac:dyDescent="0.3">
      <c r="A569" s="95"/>
      <c r="B569" s="95"/>
      <c r="C569" s="12" t="s">
        <v>13</v>
      </c>
      <c r="D569" s="95"/>
      <c r="E569" s="95"/>
      <c r="F569" s="17"/>
      <c r="G569" s="122"/>
      <c r="H569" s="122"/>
      <c r="I569" s="122"/>
      <c r="J569" s="53"/>
      <c r="K569" s="86"/>
      <c r="L569" s="88"/>
      <c r="M569" s="88"/>
    </row>
    <row r="570" spans="1:13" ht="15.75" thickBot="1" x14ac:dyDescent="0.3">
      <c r="A570" s="95"/>
      <c r="B570" s="95"/>
      <c r="C570" s="12">
        <v>42211705</v>
      </c>
      <c r="D570" s="95"/>
      <c r="E570" s="95"/>
      <c r="F570" s="17"/>
      <c r="G570" s="122"/>
      <c r="H570" s="122"/>
      <c r="I570" s="122"/>
      <c r="J570" s="53"/>
      <c r="K570" s="86"/>
      <c r="L570" s="88"/>
      <c r="M570" s="88"/>
    </row>
    <row r="571" spans="1:13" ht="15.75" thickBot="1" x14ac:dyDescent="0.3">
      <c r="A571" s="96"/>
      <c r="B571" s="96"/>
      <c r="C571" s="16"/>
      <c r="D571" s="96"/>
      <c r="E571" s="96"/>
      <c r="F571" s="26"/>
      <c r="G571" s="122"/>
      <c r="H571" s="122"/>
      <c r="I571" s="122"/>
      <c r="J571" s="53"/>
      <c r="K571" s="86"/>
      <c r="L571" s="88"/>
      <c r="M571" s="88"/>
    </row>
    <row r="572" spans="1:13" ht="15" customHeight="1" thickBot="1" x14ac:dyDescent="0.3">
      <c r="A572" s="121">
        <v>10</v>
      </c>
      <c r="B572" s="121" t="s">
        <v>166</v>
      </c>
      <c r="C572" s="12">
        <v>42295508</v>
      </c>
      <c r="D572" s="121" t="s">
        <v>167</v>
      </c>
      <c r="E572" s="121" t="s">
        <v>157</v>
      </c>
      <c r="F572" s="25"/>
      <c r="G572" s="122">
        <v>650000</v>
      </c>
      <c r="H572" s="122">
        <f>G572*16/100</f>
        <v>104000</v>
      </c>
      <c r="I572" s="122">
        <f>G572+H572</f>
        <v>754000</v>
      </c>
      <c r="J572" s="52"/>
      <c r="K572" s="86">
        <v>650000</v>
      </c>
      <c r="L572" s="88">
        <f>K572*16/100</f>
        <v>104000</v>
      </c>
      <c r="M572" s="88">
        <f>K572+L572</f>
        <v>754000</v>
      </c>
    </row>
    <row r="573" spans="1:13" ht="15.75" thickBot="1" x14ac:dyDescent="0.3">
      <c r="A573" s="95"/>
      <c r="B573" s="95"/>
      <c r="C573" s="12" t="s">
        <v>13</v>
      </c>
      <c r="D573" s="95"/>
      <c r="E573" s="95"/>
      <c r="F573" s="17"/>
      <c r="G573" s="122"/>
      <c r="H573" s="122"/>
      <c r="I573" s="122"/>
      <c r="J573" s="53"/>
      <c r="K573" s="86"/>
      <c r="L573" s="88"/>
      <c r="M573" s="88"/>
    </row>
    <row r="574" spans="1:13" ht="15.75" thickBot="1" x14ac:dyDescent="0.3">
      <c r="A574" s="95"/>
      <c r="B574" s="95"/>
      <c r="C574" s="12">
        <v>42143513</v>
      </c>
      <c r="D574" s="95"/>
      <c r="E574" s="95"/>
      <c r="F574" s="17"/>
      <c r="G574" s="122"/>
      <c r="H574" s="122"/>
      <c r="I574" s="122"/>
      <c r="J574" s="53"/>
      <c r="K574" s="86"/>
      <c r="L574" s="88"/>
      <c r="M574" s="88"/>
    </row>
    <row r="575" spans="1:13" ht="15.75" thickBot="1" x14ac:dyDescent="0.3">
      <c r="A575" s="95"/>
      <c r="B575" s="95"/>
      <c r="C575" s="12" t="s">
        <v>13</v>
      </c>
      <c r="D575" s="95"/>
      <c r="E575" s="95"/>
      <c r="F575" s="17"/>
      <c r="G575" s="122"/>
      <c r="H575" s="122"/>
      <c r="I575" s="122"/>
      <c r="J575" s="53"/>
      <c r="K575" s="86"/>
      <c r="L575" s="88"/>
      <c r="M575" s="88"/>
    </row>
    <row r="576" spans="1:13" ht="15.75" thickBot="1" x14ac:dyDescent="0.3">
      <c r="A576" s="95"/>
      <c r="B576" s="95"/>
      <c r="C576" s="12">
        <v>42211705</v>
      </c>
      <c r="D576" s="95"/>
      <c r="E576" s="95"/>
      <c r="F576" s="17"/>
      <c r="G576" s="122"/>
      <c r="H576" s="122"/>
      <c r="I576" s="122"/>
      <c r="J576" s="53"/>
      <c r="K576" s="86"/>
      <c r="L576" s="88"/>
      <c r="M576" s="88"/>
    </row>
    <row r="577" spans="1:13" ht="15.75" thickBot="1" x14ac:dyDescent="0.3">
      <c r="A577" s="96"/>
      <c r="B577" s="96"/>
      <c r="C577" s="16"/>
      <c r="D577" s="96"/>
      <c r="E577" s="96"/>
      <c r="F577" s="26"/>
      <c r="G577" s="122"/>
      <c r="H577" s="122"/>
      <c r="I577" s="122"/>
      <c r="J577" s="53"/>
      <c r="K577" s="86"/>
      <c r="L577" s="88"/>
      <c r="M577" s="88"/>
    </row>
    <row r="578" spans="1:13" ht="15" customHeight="1" thickBot="1" x14ac:dyDescent="0.3">
      <c r="A578" s="121">
        <v>11</v>
      </c>
      <c r="B578" s="121" t="s">
        <v>168</v>
      </c>
      <c r="C578" s="12">
        <v>42295508</v>
      </c>
      <c r="D578" s="121" t="s">
        <v>169</v>
      </c>
      <c r="E578" s="121" t="s">
        <v>157</v>
      </c>
      <c r="F578" s="25"/>
      <c r="G578" s="122">
        <v>870000</v>
      </c>
      <c r="H578" s="122">
        <f>G578*16/100</f>
        <v>139200</v>
      </c>
      <c r="I578" s="122">
        <f>G578+H578</f>
        <v>1009200</v>
      </c>
      <c r="J578" s="52"/>
      <c r="K578" s="86">
        <v>870000</v>
      </c>
      <c r="L578" s="88">
        <f>K578*16/100</f>
        <v>139200</v>
      </c>
      <c r="M578" s="88">
        <f>K578+L578</f>
        <v>1009200</v>
      </c>
    </row>
    <row r="579" spans="1:13" ht="15.75" thickBot="1" x14ac:dyDescent="0.3">
      <c r="A579" s="95"/>
      <c r="B579" s="95"/>
      <c r="C579" s="12" t="s">
        <v>13</v>
      </c>
      <c r="D579" s="95"/>
      <c r="E579" s="95"/>
      <c r="F579" s="17"/>
      <c r="G579" s="122"/>
      <c r="H579" s="122"/>
      <c r="I579" s="122"/>
      <c r="J579" s="53"/>
      <c r="K579" s="86"/>
      <c r="L579" s="88"/>
      <c r="M579" s="88"/>
    </row>
    <row r="580" spans="1:13" ht="15.75" thickBot="1" x14ac:dyDescent="0.3">
      <c r="A580" s="95"/>
      <c r="B580" s="95"/>
      <c r="C580" s="12">
        <v>42143513</v>
      </c>
      <c r="D580" s="95"/>
      <c r="E580" s="95"/>
      <c r="F580" s="17"/>
      <c r="G580" s="122"/>
      <c r="H580" s="122"/>
      <c r="I580" s="122"/>
      <c r="J580" s="53"/>
      <c r="K580" s="86"/>
      <c r="L580" s="88"/>
      <c r="M580" s="88"/>
    </row>
    <row r="581" spans="1:13" ht="15.75" thickBot="1" x14ac:dyDescent="0.3">
      <c r="A581" s="95"/>
      <c r="B581" s="95"/>
      <c r="C581" s="12" t="s">
        <v>13</v>
      </c>
      <c r="D581" s="95"/>
      <c r="E581" s="95"/>
      <c r="F581" s="17"/>
      <c r="G581" s="122"/>
      <c r="H581" s="122"/>
      <c r="I581" s="122"/>
      <c r="J581" s="53"/>
      <c r="K581" s="86"/>
      <c r="L581" s="88"/>
      <c r="M581" s="88"/>
    </row>
    <row r="582" spans="1:13" ht="15.75" thickBot="1" x14ac:dyDescent="0.3">
      <c r="A582" s="95"/>
      <c r="B582" s="95"/>
      <c r="C582" s="12">
        <v>42211705</v>
      </c>
      <c r="D582" s="95"/>
      <c r="E582" s="95"/>
      <c r="F582" s="17"/>
      <c r="G582" s="122"/>
      <c r="H582" s="122"/>
      <c r="I582" s="122"/>
      <c r="J582" s="53"/>
      <c r="K582" s="86"/>
      <c r="L582" s="88"/>
      <c r="M582" s="88"/>
    </row>
    <row r="583" spans="1:13" ht="15.75" thickBot="1" x14ac:dyDescent="0.3">
      <c r="A583" s="96"/>
      <c r="B583" s="96"/>
      <c r="C583" s="16"/>
      <c r="D583" s="96"/>
      <c r="E583" s="96"/>
      <c r="F583" s="26"/>
      <c r="G583" s="122"/>
      <c r="H583" s="122"/>
      <c r="I583" s="122"/>
      <c r="J583" s="53"/>
      <c r="K583" s="86"/>
      <c r="L583" s="88"/>
      <c r="M583" s="88"/>
    </row>
    <row r="584" spans="1:13" ht="15" customHeight="1" thickBot="1" x14ac:dyDescent="0.3">
      <c r="A584" s="121">
        <v>12</v>
      </c>
      <c r="B584" s="121">
        <v>1196490814</v>
      </c>
      <c r="C584" s="12">
        <v>42295508</v>
      </c>
      <c r="D584" s="121" t="s">
        <v>170</v>
      </c>
      <c r="E584" s="121" t="s">
        <v>157</v>
      </c>
      <c r="F584" s="25"/>
      <c r="G584" s="122">
        <v>200000</v>
      </c>
      <c r="H584" s="122">
        <f>G584*16/100</f>
        <v>32000</v>
      </c>
      <c r="I584" s="122">
        <f>G584+H584</f>
        <v>232000</v>
      </c>
      <c r="J584" s="52"/>
      <c r="K584" s="86">
        <v>200000</v>
      </c>
      <c r="L584" s="88">
        <f>K584*16/100</f>
        <v>32000</v>
      </c>
      <c r="M584" s="88">
        <f>K584+L584</f>
        <v>232000</v>
      </c>
    </row>
    <row r="585" spans="1:13" ht="15.75" thickBot="1" x14ac:dyDescent="0.3">
      <c r="A585" s="95"/>
      <c r="B585" s="95"/>
      <c r="C585" s="12" t="s">
        <v>13</v>
      </c>
      <c r="D585" s="95"/>
      <c r="E585" s="95"/>
      <c r="F585" s="17"/>
      <c r="G585" s="122"/>
      <c r="H585" s="122"/>
      <c r="I585" s="122"/>
      <c r="J585" s="53"/>
      <c r="K585" s="86"/>
      <c r="L585" s="88"/>
      <c r="M585" s="88"/>
    </row>
    <row r="586" spans="1:13" ht="15.75" thickBot="1" x14ac:dyDescent="0.3">
      <c r="A586" s="95"/>
      <c r="B586" s="95"/>
      <c r="C586" s="12">
        <v>42143513</v>
      </c>
      <c r="D586" s="95"/>
      <c r="E586" s="95"/>
      <c r="F586" s="17"/>
      <c r="G586" s="122"/>
      <c r="H586" s="122"/>
      <c r="I586" s="122"/>
      <c r="J586" s="53"/>
      <c r="K586" s="86"/>
      <c r="L586" s="88"/>
      <c r="M586" s="88"/>
    </row>
    <row r="587" spans="1:13" ht="15.75" thickBot="1" x14ac:dyDescent="0.3">
      <c r="A587" s="95"/>
      <c r="B587" s="95"/>
      <c r="C587" s="12" t="s">
        <v>13</v>
      </c>
      <c r="D587" s="95"/>
      <c r="E587" s="95"/>
      <c r="F587" s="17"/>
      <c r="G587" s="122"/>
      <c r="H587" s="122"/>
      <c r="I587" s="122"/>
      <c r="J587" s="53"/>
      <c r="K587" s="86"/>
      <c r="L587" s="88"/>
      <c r="M587" s="88"/>
    </row>
    <row r="588" spans="1:13" ht="15.75" thickBot="1" x14ac:dyDescent="0.3">
      <c r="A588" s="95"/>
      <c r="B588" s="95"/>
      <c r="C588" s="12">
        <v>42211705</v>
      </c>
      <c r="D588" s="95"/>
      <c r="E588" s="95"/>
      <c r="F588" s="17"/>
      <c r="G588" s="122"/>
      <c r="H588" s="122"/>
      <c r="I588" s="122"/>
      <c r="J588" s="53"/>
      <c r="K588" s="86"/>
      <c r="L588" s="88"/>
      <c r="M588" s="88"/>
    </row>
    <row r="589" spans="1:13" ht="15.75" thickBot="1" x14ac:dyDescent="0.3">
      <c r="A589" s="96"/>
      <c r="B589" s="96"/>
      <c r="C589" s="16"/>
      <c r="D589" s="96"/>
      <c r="E589" s="96"/>
      <c r="F589" s="26"/>
      <c r="G589" s="122"/>
      <c r="H589" s="122"/>
      <c r="I589" s="122"/>
      <c r="J589" s="53"/>
      <c r="K589" s="86"/>
      <c r="L589" s="88"/>
      <c r="M589" s="88"/>
    </row>
    <row r="590" spans="1:13" ht="15" customHeight="1" thickBot="1" x14ac:dyDescent="0.3">
      <c r="A590" s="121">
        <v>13</v>
      </c>
      <c r="B590" s="121">
        <v>1196490804</v>
      </c>
      <c r="C590" s="12">
        <v>42143513</v>
      </c>
      <c r="D590" s="121" t="s">
        <v>171</v>
      </c>
      <c r="E590" s="121" t="s">
        <v>157</v>
      </c>
      <c r="F590" s="25"/>
      <c r="G590" s="122">
        <v>870000</v>
      </c>
      <c r="H590" s="125">
        <f>G590*16/100</f>
        <v>139200</v>
      </c>
      <c r="I590" s="122">
        <f>G590+H590</f>
        <v>1009200</v>
      </c>
      <c r="J590" s="52"/>
      <c r="K590" s="86">
        <v>870000</v>
      </c>
      <c r="L590" s="112">
        <f>K590*16/100</f>
        <v>139200</v>
      </c>
      <c r="M590" s="68">
        <f>K590+L590</f>
        <v>1009200</v>
      </c>
    </row>
    <row r="591" spans="1:13" ht="15.75" thickBot="1" x14ac:dyDescent="0.3">
      <c r="A591" s="95"/>
      <c r="B591" s="95"/>
      <c r="C591" s="12" t="s">
        <v>13</v>
      </c>
      <c r="D591" s="95"/>
      <c r="E591" s="95"/>
      <c r="F591" s="17"/>
      <c r="G591" s="122"/>
      <c r="H591" s="134"/>
      <c r="I591" s="138"/>
      <c r="J591" s="53"/>
      <c r="K591" s="86"/>
      <c r="L591" s="113"/>
      <c r="M591" s="108"/>
    </row>
    <row r="592" spans="1:13" ht="15.75" thickBot="1" x14ac:dyDescent="0.3">
      <c r="A592" s="95"/>
      <c r="B592" s="95"/>
      <c r="C592" s="12">
        <v>42211705</v>
      </c>
      <c r="D592" s="95"/>
      <c r="E592" s="95"/>
      <c r="F592" s="17"/>
      <c r="G592" s="122"/>
      <c r="H592" s="134"/>
      <c r="I592" s="138"/>
      <c r="J592" s="53"/>
      <c r="K592" s="86"/>
      <c r="L592" s="113"/>
      <c r="M592" s="108"/>
    </row>
    <row r="593" spans="1:13" ht="15.75" thickBot="1" x14ac:dyDescent="0.3">
      <c r="A593" s="96"/>
      <c r="B593" s="96"/>
      <c r="C593" s="16"/>
      <c r="D593" s="96"/>
      <c r="E593" s="96"/>
      <c r="F593" s="26"/>
      <c r="G593" s="122"/>
      <c r="H593" s="134"/>
      <c r="I593" s="138"/>
      <c r="J593" s="53"/>
      <c r="K593" s="86"/>
      <c r="L593" s="114"/>
      <c r="M593" s="109"/>
    </row>
    <row r="594" spans="1:13" ht="15" customHeight="1" thickBot="1" x14ac:dyDescent="0.3">
      <c r="A594" s="121">
        <v>14</v>
      </c>
      <c r="B594" s="121">
        <v>1196490805</v>
      </c>
      <c r="C594" s="12">
        <v>42295508</v>
      </c>
      <c r="D594" s="121" t="s">
        <v>172</v>
      </c>
      <c r="E594" s="121" t="s">
        <v>157</v>
      </c>
      <c r="F594" s="25"/>
      <c r="G594" s="122">
        <v>870000</v>
      </c>
      <c r="H594" s="125">
        <f t="shared" ref="H594" si="0">G594*16/100</f>
        <v>139200</v>
      </c>
      <c r="I594" s="122">
        <f t="shared" ref="I594" si="1">G594+H594</f>
        <v>1009200</v>
      </c>
      <c r="J594" s="52"/>
      <c r="K594" s="83">
        <v>870000</v>
      </c>
      <c r="L594" s="123">
        <f t="shared" ref="L594" si="2">K594*16/100</f>
        <v>139200</v>
      </c>
      <c r="M594" s="67">
        <f t="shared" ref="M594" si="3">K594+L594</f>
        <v>1009200</v>
      </c>
    </row>
    <row r="595" spans="1:13" ht="15.75" thickBot="1" x14ac:dyDescent="0.3">
      <c r="A595" s="95"/>
      <c r="B595" s="95"/>
      <c r="C595" s="12" t="s">
        <v>13</v>
      </c>
      <c r="D595" s="95"/>
      <c r="E595" s="95"/>
      <c r="F595" s="17"/>
      <c r="G595" s="122"/>
      <c r="H595" s="125"/>
      <c r="I595" s="122"/>
      <c r="J595" s="53"/>
      <c r="K595" s="84"/>
      <c r="L595" s="112"/>
      <c r="M595" s="68"/>
    </row>
    <row r="596" spans="1:13" ht="15.75" thickBot="1" x14ac:dyDescent="0.3">
      <c r="A596" s="95"/>
      <c r="B596" s="95"/>
      <c r="C596" s="12">
        <v>42143513</v>
      </c>
      <c r="D596" s="95"/>
      <c r="E596" s="95"/>
      <c r="F596" s="17"/>
      <c r="G596" s="122"/>
      <c r="H596" s="125"/>
      <c r="I596" s="122"/>
      <c r="J596" s="53"/>
      <c r="K596" s="84"/>
      <c r="L596" s="112"/>
      <c r="M596" s="68"/>
    </row>
    <row r="597" spans="1:13" ht="15.75" thickBot="1" x14ac:dyDescent="0.3">
      <c r="A597" s="95"/>
      <c r="B597" s="95"/>
      <c r="C597" s="12" t="s">
        <v>13</v>
      </c>
      <c r="D597" s="95"/>
      <c r="E597" s="95"/>
      <c r="F597" s="17"/>
      <c r="G597" s="122"/>
      <c r="H597" s="125"/>
      <c r="I597" s="122"/>
      <c r="J597" s="53"/>
      <c r="K597" s="84"/>
      <c r="L597" s="112"/>
      <c r="M597" s="68"/>
    </row>
    <row r="598" spans="1:13" ht="15.75" thickBot="1" x14ac:dyDescent="0.3">
      <c r="A598" s="95"/>
      <c r="B598" s="95"/>
      <c r="C598" s="12">
        <v>42211705</v>
      </c>
      <c r="D598" s="95"/>
      <c r="E598" s="95"/>
      <c r="F598" s="17"/>
      <c r="G598" s="122"/>
      <c r="H598" s="125">
        <f t="shared" ref="H598" si="4">G598*16/100</f>
        <v>0</v>
      </c>
      <c r="I598" s="122">
        <f t="shared" ref="I598" si="5">G598+H598</f>
        <v>0</v>
      </c>
      <c r="J598" s="53"/>
      <c r="K598" s="84"/>
      <c r="L598" s="112">
        <f t="shared" ref="L598" si="6">K598*16/100</f>
        <v>0</v>
      </c>
      <c r="M598" s="68">
        <f t="shared" ref="M598" si="7">K598+L598</f>
        <v>0</v>
      </c>
    </row>
    <row r="599" spans="1:13" ht="15.75" thickBot="1" x14ac:dyDescent="0.3">
      <c r="A599" s="96"/>
      <c r="B599" s="96"/>
      <c r="C599" s="16"/>
      <c r="D599" s="96"/>
      <c r="E599" s="96"/>
      <c r="F599" s="26"/>
      <c r="G599" s="122"/>
      <c r="H599" s="125"/>
      <c r="I599" s="122"/>
      <c r="J599" s="53"/>
      <c r="K599" s="85"/>
      <c r="L599" s="124"/>
      <c r="M599" s="72"/>
    </row>
    <row r="600" spans="1:13" x14ac:dyDescent="0.25">
      <c r="A600" s="11"/>
    </row>
    <row r="601" spans="1:13" x14ac:dyDescent="0.25">
      <c r="A601" s="11"/>
    </row>
    <row r="602" spans="1:13" x14ac:dyDescent="0.25">
      <c r="A602" s="11"/>
    </row>
    <row r="603" spans="1:13" x14ac:dyDescent="0.25">
      <c r="A603" s="11"/>
    </row>
    <row r="604" spans="1:13" x14ac:dyDescent="0.25">
      <c r="A604" s="11"/>
    </row>
  </sheetData>
  <sheetProtection formatCells="0" formatColumns="0" formatRows="0" insertColumns="0" insertRows="0" insertHyperlinks="0" deleteColumns="0" deleteRows="0" sort="0" autoFilter="0" pivotTables="0"/>
  <mergeCells count="1054">
    <mergeCell ref="H36:H37"/>
    <mergeCell ref="I36:I37"/>
    <mergeCell ref="H38:H47"/>
    <mergeCell ref="I38:I47"/>
    <mergeCell ref="H19:H20"/>
    <mergeCell ref="I19:I20"/>
    <mergeCell ref="H21:H32"/>
    <mergeCell ref="I21:I32"/>
    <mergeCell ref="A35:I35"/>
    <mergeCell ref="A50:I50"/>
    <mergeCell ref="I99:I100"/>
    <mergeCell ref="H101:H110"/>
    <mergeCell ref="I101:I110"/>
    <mergeCell ref="H82:H83"/>
    <mergeCell ref="I82:I83"/>
    <mergeCell ref="H84:H95"/>
    <mergeCell ref="I84:I95"/>
    <mergeCell ref="H65:H66"/>
    <mergeCell ref="I65:I66"/>
    <mergeCell ref="H67:H78"/>
    <mergeCell ref="I67:I78"/>
    <mergeCell ref="A81:I81"/>
    <mergeCell ref="A98:I98"/>
    <mergeCell ref="A65:A66"/>
    <mergeCell ref="B65:B66"/>
    <mergeCell ref="C65:C66"/>
    <mergeCell ref="D65:D66"/>
    <mergeCell ref="E65:E66"/>
    <mergeCell ref="A51:A52"/>
    <mergeCell ref="I428:I433"/>
    <mergeCell ref="H434:H439"/>
    <mergeCell ref="I434:I439"/>
    <mergeCell ref="H566:H571"/>
    <mergeCell ref="I566:I571"/>
    <mergeCell ref="H572:H577"/>
    <mergeCell ref="I572:I577"/>
    <mergeCell ref="H578:H583"/>
    <mergeCell ref="I578:I583"/>
    <mergeCell ref="H584:H589"/>
    <mergeCell ref="I584:I589"/>
    <mergeCell ref="H590:H593"/>
    <mergeCell ref="I590:I593"/>
    <mergeCell ref="H536:H541"/>
    <mergeCell ref="I536:I541"/>
    <mergeCell ref="H542:H547"/>
    <mergeCell ref="I542:I547"/>
    <mergeCell ref="H548:H553"/>
    <mergeCell ref="I548:I553"/>
    <mergeCell ref="H554:H559"/>
    <mergeCell ref="I554:I559"/>
    <mergeCell ref="H560:H565"/>
    <mergeCell ref="I560:I565"/>
    <mergeCell ref="A511:I511"/>
    <mergeCell ref="A464:A469"/>
    <mergeCell ref="B464:B469"/>
    <mergeCell ref="D464:D469"/>
    <mergeCell ref="E464:E469"/>
    <mergeCell ref="G464:G469"/>
    <mergeCell ref="A488:A493"/>
    <mergeCell ref="B488:B493"/>
    <mergeCell ref="D488:D493"/>
    <mergeCell ref="H370:H377"/>
    <mergeCell ref="I370:I377"/>
    <mergeCell ref="H378:H385"/>
    <mergeCell ref="I378:I385"/>
    <mergeCell ref="H386:H391"/>
    <mergeCell ref="I386:I391"/>
    <mergeCell ref="N337:N342"/>
    <mergeCell ref="O337:O342"/>
    <mergeCell ref="P337:P342"/>
    <mergeCell ref="N343:N349"/>
    <mergeCell ref="O343:O349"/>
    <mergeCell ref="P343:P349"/>
    <mergeCell ref="N319:N324"/>
    <mergeCell ref="O319:O324"/>
    <mergeCell ref="P319:P324"/>
    <mergeCell ref="N325:N330"/>
    <mergeCell ref="O325:O330"/>
    <mergeCell ref="P325:P330"/>
    <mergeCell ref="N331:N336"/>
    <mergeCell ref="O331:O336"/>
    <mergeCell ref="P331:P336"/>
    <mergeCell ref="L319:L324"/>
    <mergeCell ref="L331:L336"/>
    <mergeCell ref="L362:L369"/>
    <mergeCell ref="A352:I352"/>
    <mergeCell ref="A325:A330"/>
    <mergeCell ref="B325:B330"/>
    <mergeCell ref="D325:D330"/>
    <mergeCell ref="E325:E330"/>
    <mergeCell ref="G325:G330"/>
    <mergeCell ref="K325:K330"/>
    <mergeCell ref="L325:L330"/>
    <mergeCell ref="N301:N306"/>
    <mergeCell ref="O301:O306"/>
    <mergeCell ref="P301:P306"/>
    <mergeCell ref="N307:N312"/>
    <mergeCell ref="O307:O312"/>
    <mergeCell ref="P307:P312"/>
    <mergeCell ref="N313:N318"/>
    <mergeCell ref="O313:O318"/>
    <mergeCell ref="P313:P318"/>
    <mergeCell ref="N283:N288"/>
    <mergeCell ref="O283:O288"/>
    <mergeCell ref="P283:P288"/>
    <mergeCell ref="N289:N294"/>
    <mergeCell ref="O289:O294"/>
    <mergeCell ref="P289:P294"/>
    <mergeCell ref="N295:N300"/>
    <mergeCell ref="O295:O300"/>
    <mergeCell ref="P295:P300"/>
    <mergeCell ref="N269:N276"/>
    <mergeCell ref="O269:O276"/>
    <mergeCell ref="P269:P276"/>
    <mergeCell ref="N277:N282"/>
    <mergeCell ref="O277:O282"/>
    <mergeCell ref="P277:P282"/>
    <mergeCell ref="N257:N262"/>
    <mergeCell ref="O257:O262"/>
    <mergeCell ref="P257:P262"/>
    <mergeCell ref="N263:N268"/>
    <mergeCell ref="O263:O268"/>
    <mergeCell ref="P263:P268"/>
    <mergeCell ref="N239:N244"/>
    <mergeCell ref="O239:O244"/>
    <mergeCell ref="P239:P244"/>
    <mergeCell ref="N245:N250"/>
    <mergeCell ref="O245:O250"/>
    <mergeCell ref="P245:P250"/>
    <mergeCell ref="N251:N256"/>
    <mergeCell ref="O251:O256"/>
    <mergeCell ref="P251:P256"/>
    <mergeCell ref="N220:N226"/>
    <mergeCell ref="O220:O226"/>
    <mergeCell ref="P220:P226"/>
    <mergeCell ref="N227:N232"/>
    <mergeCell ref="O227:O232"/>
    <mergeCell ref="P227:P232"/>
    <mergeCell ref="N233:N238"/>
    <mergeCell ref="O233:O238"/>
    <mergeCell ref="P233:P238"/>
    <mergeCell ref="N205:N212"/>
    <mergeCell ref="O205:O212"/>
    <mergeCell ref="P205:P212"/>
    <mergeCell ref="N213:N219"/>
    <mergeCell ref="O213:O219"/>
    <mergeCell ref="P213:P219"/>
    <mergeCell ref="N193:N198"/>
    <mergeCell ref="O193:O198"/>
    <mergeCell ref="P193:P198"/>
    <mergeCell ref="N199:N204"/>
    <mergeCell ref="O199:O204"/>
    <mergeCell ref="P199:P204"/>
    <mergeCell ref="H6:H16"/>
    <mergeCell ref="I6:I16"/>
    <mergeCell ref="A18:I18"/>
    <mergeCell ref="N4:P4"/>
    <mergeCell ref="O6:O16"/>
    <mergeCell ref="N6:N16"/>
    <mergeCell ref="P6:P16"/>
    <mergeCell ref="N174:N180"/>
    <mergeCell ref="O174:O180"/>
    <mergeCell ref="P174:P180"/>
    <mergeCell ref="N181:N186"/>
    <mergeCell ref="O181:O186"/>
    <mergeCell ref="P181:P186"/>
    <mergeCell ref="N187:N192"/>
    <mergeCell ref="O187:O192"/>
    <mergeCell ref="P187:P192"/>
    <mergeCell ref="N53:N62"/>
    <mergeCell ref="O53:O62"/>
    <mergeCell ref="P53:P62"/>
    <mergeCell ref="N157:N165"/>
    <mergeCell ref="O157:O165"/>
    <mergeCell ref="P157:P165"/>
    <mergeCell ref="N166:N173"/>
    <mergeCell ref="O166:O173"/>
    <mergeCell ref="P166:P173"/>
    <mergeCell ref="P131:P136"/>
    <mergeCell ref="N140:P140"/>
    <mergeCell ref="N142:N148"/>
    <mergeCell ref="O142:O148"/>
    <mergeCell ref="P142:P148"/>
    <mergeCell ref="N149:N156"/>
    <mergeCell ref="O149:O156"/>
    <mergeCell ref="A6:A16"/>
    <mergeCell ref="B6:B16"/>
    <mergeCell ref="D6:D16"/>
    <mergeCell ref="A19:A20"/>
    <mergeCell ref="B19:B20"/>
    <mergeCell ref="C19:C20"/>
    <mergeCell ref="D19:D20"/>
    <mergeCell ref="A38:A47"/>
    <mergeCell ref="B38:B47"/>
    <mergeCell ref="D38:D47"/>
    <mergeCell ref="E19:E20"/>
    <mergeCell ref="A21:A32"/>
    <mergeCell ref="B21:B32"/>
    <mergeCell ref="D21:D32"/>
    <mergeCell ref="A36:A37"/>
    <mergeCell ref="B36:B37"/>
    <mergeCell ref="C36:C37"/>
    <mergeCell ref="D36:D37"/>
    <mergeCell ref="E36:E37"/>
    <mergeCell ref="B51:B52"/>
    <mergeCell ref="C51:C52"/>
    <mergeCell ref="D51:D52"/>
    <mergeCell ref="A64:I64"/>
    <mergeCell ref="A114:A115"/>
    <mergeCell ref="B114:B115"/>
    <mergeCell ref="C114:C115"/>
    <mergeCell ref="D114:D115"/>
    <mergeCell ref="E82:E83"/>
    <mergeCell ref="A84:A95"/>
    <mergeCell ref="B84:B95"/>
    <mergeCell ref="D84:D95"/>
    <mergeCell ref="A99:A100"/>
    <mergeCell ref="B99:B100"/>
    <mergeCell ref="C99:C100"/>
    <mergeCell ref="D99:D100"/>
    <mergeCell ref="E99:E100"/>
    <mergeCell ref="E114:E115"/>
    <mergeCell ref="A82:A83"/>
    <mergeCell ref="B82:B83"/>
    <mergeCell ref="C82:C83"/>
    <mergeCell ref="D82:D83"/>
    <mergeCell ref="A113:I113"/>
    <mergeCell ref="E51:E52"/>
    <mergeCell ref="A53:A62"/>
    <mergeCell ref="H51:H52"/>
    <mergeCell ref="H99:H100"/>
    <mergeCell ref="F101:F110"/>
    <mergeCell ref="I51:I52"/>
    <mergeCell ref="H53:H62"/>
    <mergeCell ref="I53:I62"/>
    <mergeCell ref="A116:A125"/>
    <mergeCell ref="B116:B125"/>
    <mergeCell ref="D116:D125"/>
    <mergeCell ref="A129:A130"/>
    <mergeCell ref="B129:B130"/>
    <mergeCell ref="C129:C130"/>
    <mergeCell ref="D129:D130"/>
    <mergeCell ref="E129:E130"/>
    <mergeCell ref="A142:A148"/>
    <mergeCell ref="B142:B148"/>
    <mergeCell ref="D142:D148"/>
    <mergeCell ref="E142:E148"/>
    <mergeCell ref="A128:I128"/>
    <mergeCell ref="A139:I139"/>
    <mergeCell ref="G142:G148"/>
    <mergeCell ref="K142:K148"/>
    <mergeCell ref="K140:M140"/>
    <mergeCell ref="L142:L148"/>
    <mergeCell ref="A140:A141"/>
    <mergeCell ref="B140:B141"/>
    <mergeCell ref="C140:C141"/>
    <mergeCell ref="D140:D141"/>
    <mergeCell ref="E140:E141"/>
    <mergeCell ref="F142:F148"/>
    <mergeCell ref="H142:H148"/>
    <mergeCell ref="I142:I148"/>
    <mergeCell ref="I140:I141"/>
    <mergeCell ref="H140:H141"/>
    <mergeCell ref="M142:M148"/>
    <mergeCell ref="H116:H125"/>
    <mergeCell ref="I116:I125"/>
    <mergeCell ref="G129:G130"/>
    <mergeCell ref="A157:A165"/>
    <mergeCell ref="B157:B165"/>
    <mergeCell ref="D157:D165"/>
    <mergeCell ref="E157:E165"/>
    <mergeCell ref="G157:G165"/>
    <mergeCell ref="K157:K165"/>
    <mergeCell ref="L157:L165"/>
    <mergeCell ref="A149:A156"/>
    <mergeCell ref="B149:B156"/>
    <mergeCell ref="D149:D156"/>
    <mergeCell ref="E149:E156"/>
    <mergeCell ref="G149:G156"/>
    <mergeCell ref="K149:K156"/>
    <mergeCell ref="F149:F156"/>
    <mergeCell ref="H149:H156"/>
    <mergeCell ref="I149:I156"/>
    <mergeCell ref="H157:H165"/>
    <mergeCell ref="I157:I165"/>
    <mergeCell ref="A174:A180"/>
    <mergeCell ref="B174:B180"/>
    <mergeCell ref="D174:D180"/>
    <mergeCell ref="E174:E180"/>
    <mergeCell ref="G174:G180"/>
    <mergeCell ref="K174:K180"/>
    <mergeCell ref="L174:L180"/>
    <mergeCell ref="A166:A173"/>
    <mergeCell ref="B166:B173"/>
    <mergeCell ref="D166:D173"/>
    <mergeCell ref="E166:E173"/>
    <mergeCell ref="G166:G173"/>
    <mergeCell ref="K166:K173"/>
    <mergeCell ref="F174:F180"/>
    <mergeCell ref="H166:H173"/>
    <mergeCell ref="I166:I173"/>
    <mergeCell ref="H174:H180"/>
    <mergeCell ref="I174:I180"/>
    <mergeCell ref="A187:A192"/>
    <mergeCell ref="B187:B192"/>
    <mergeCell ref="D187:D192"/>
    <mergeCell ref="E187:E192"/>
    <mergeCell ref="G187:G192"/>
    <mergeCell ref="K187:K192"/>
    <mergeCell ref="L187:L192"/>
    <mergeCell ref="A181:A186"/>
    <mergeCell ref="B181:B186"/>
    <mergeCell ref="D181:D186"/>
    <mergeCell ref="E181:E186"/>
    <mergeCell ref="G181:G186"/>
    <mergeCell ref="K181:K186"/>
    <mergeCell ref="F181:F186"/>
    <mergeCell ref="F187:F192"/>
    <mergeCell ref="H181:H186"/>
    <mergeCell ref="I181:I186"/>
    <mergeCell ref="H187:H192"/>
    <mergeCell ref="I187:I192"/>
    <mergeCell ref="L193:L198"/>
    <mergeCell ref="A199:A204"/>
    <mergeCell ref="B199:B204"/>
    <mergeCell ref="D199:D204"/>
    <mergeCell ref="E199:E204"/>
    <mergeCell ref="G199:G204"/>
    <mergeCell ref="K199:K204"/>
    <mergeCell ref="L199:L204"/>
    <mergeCell ref="A193:A198"/>
    <mergeCell ref="B193:B198"/>
    <mergeCell ref="D193:D198"/>
    <mergeCell ref="E193:E198"/>
    <mergeCell ref="G193:G198"/>
    <mergeCell ref="K193:K198"/>
    <mergeCell ref="H193:H198"/>
    <mergeCell ref="I193:I198"/>
    <mergeCell ref="H199:H204"/>
    <mergeCell ref="I199:I204"/>
    <mergeCell ref="L205:L212"/>
    <mergeCell ref="A213:A219"/>
    <mergeCell ref="B213:B219"/>
    <mergeCell ref="D213:D219"/>
    <mergeCell ref="E213:E219"/>
    <mergeCell ref="G213:G219"/>
    <mergeCell ref="K213:K219"/>
    <mergeCell ref="L213:L219"/>
    <mergeCell ref="A205:A212"/>
    <mergeCell ref="B205:B212"/>
    <mergeCell ref="D205:D212"/>
    <mergeCell ref="E205:E212"/>
    <mergeCell ref="G205:G212"/>
    <mergeCell ref="K205:K212"/>
    <mergeCell ref="F213:F219"/>
    <mergeCell ref="H205:H212"/>
    <mergeCell ref="I205:I212"/>
    <mergeCell ref="H213:H219"/>
    <mergeCell ref="I213:I219"/>
    <mergeCell ref="L220:L226"/>
    <mergeCell ref="A227:A232"/>
    <mergeCell ref="B227:B232"/>
    <mergeCell ref="D227:D232"/>
    <mergeCell ref="E227:E232"/>
    <mergeCell ref="G227:G232"/>
    <mergeCell ref="K227:K232"/>
    <mergeCell ref="L227:L232"/>
    <mergeCell ref="A220:A226"/>
    <mergeCell ref="B220:B226"/>
    <mergeCell ref="D220:D226"/>
    <mergeCell ref="E220:E226"/>
    <mergeCell ref="G220:G226"/>
    <mergeCell ref="K220:K226"/>
    <mergeCell ref="H220:H226"/>
    <mergeCell ref="I220:I226"/>
    <mergeCell ref="H227:H232"/>
    <mergeCell ref="I227:I232"/>
    <mergeCell ref="L233:L238"/>
    <mergeCell ref="A239:A244"/>
    <mergeCell ref="B239:B244"/>
    <mergeCell ref="D239:D244"/>
    <mergeCell ref="E239:E244"/>
    <mergeCell ref="G239:G244"/>
    <mergeCell ref="K239:K244"/>
    <mergeCell ref="L239:L244"/>
    <mergeCell ref="A233:A238"/>
    <mergeCell ref="B233:B238"/>
    <mergeCell ref="D233:D238"/>
    <mergeCell ref="E233:E238"/>
    <mergeCell ref="G233:G238"/>
    <mergeCell ref="K233:K238"/>
    <mergeCell ref="H233:H238"/>
    <mergeCell ref="I233:I238"/>
    <mergeCell ref="H239:H244"/>
    <mergeCell ref="I239:I244"/>
    <mergeCell ref="L245:L250"/>
    <mergeCell ref="A251:A256"/>
    <mergeCell ref="B251:B256"/>
    <mergeCell ref="D251:D256"/>
    <mergeCell ref="E251:E256"/>
    <mergeCell ref="G251:G256"/>
    <mergeCell ref="K251:K256"/>
    <mergeCell ref="L251:L256"/>
    <mergeCell ref="A245:A250"/>
    <mergeCell ref="B245:B250"/>
    <mergeCell ref="D245:D250"/>
    <mergeCell ref="E245:E250"/>
    <mergeCell ref="G245:G250"/>
    <mergeCell ref="K245:K250"/>
    <mergeCell ref="F251:F256"/>
    <mergeCell ref="H245:H250"/>
    <mergeCell ref="I245:I250"/>
    <mergeCell ref="H251:H256"/>
    <mergeCell ref="I251:I256"/>
    <mergeCell ref="F263:F268"/>
    <mergeCell ref="L257:L262"/>
    <mergeCell ref="A263:A268"/>
    <mergeCell ref="B263:B268"/>
    <mergeCell ref="D263:D268"/>
    <mergeCell ref="E263:E268"/>
    <mergeCell ref="G263:G268"/>
    <mergeCell ref="K263:K268"/>
    <mergeCell ref="L263:L268"/>
    <mergeCell ref="A257:A262"/>
    <mergeCell ref="B257:B262"/>
    <mergeCell ref="D257:D262"/>
    <mergeCell ref="E257:E262"/>
    <mergeCell ref="G257:G262"/>
    <mergeCell ref="K257:K262"/>
    <mergeCell ref="H257:H262"/>
    <mergeCell ref="I257:I262"/>
    <mergeCell ref="H263:H268"/>
    <mergeCell ref="I263:I268"/>
    <mergeCell ref="L269:L276"/>
    <mergeCell ref="A277:A282"/>
    <mergeCell ref="B277:B282"/>
    <mergeCell ref="D277:D282"/>
    <mergeCell ref="E277:E282"/>
    <mergeCell ref="G277:G282"/>
    <mergeCell ref="K277:K282"/>
    <mergeCell ref="L277:L282"/>
    <mergeCell ref="A269:A276"/>
    <mergeCell ref="B269:B276"/>
    <mergeCell ref="D269:D276"/>
    <mergeCell ref="E269:E276"/>
    <mergeCell ref="G269:G276"/>
    <mergeCell ref="K269:K276"/>
    <mergeCell ref="H269:H276"/>
    <mergeCell ref="I269:I276"/>
    <mergeCell ref="H277:H282"/>
    <mergeCell ref="I277:I282"/>
    <mergeCell ref="L283:L288"/>
    <mergeCell ref="A289:A294"/>
    <mergeCell ref="B289:B294"/>
    <mergeCell ref="D289:D294"/>
    <mergeCell ref="E289:E294"/>
    <mergeCell ref="G289:G294"/>
    <mergeCell ref="K289:K294"/>
    <mergeCell ref="L289:L294"/>
    <mergeCell ref="A283:A288"/>
    <mergeCell ref="B283:B288"/>
    <mergeCell ref="D283:D288"/>
    <mergeCell ref="E283:E288"/>
    <mergeCell ref="G283:G288"/>
    <mergeCell ref="K283:K288"/>
    <mergeCell ref="F283:F288"/>
    <mergeCell ref="F289:F294"/>
    <mergeCell ref="H283:H288"/>
    <mergeCell ref="I283:I288"/>
    <mergeCell ref="H289:H294"/>
    <mergeCell ref="I289:I294"/>
    <mergeCell ref="L295:L300"/>
    <mergeCell ref="A301:A306"/>
    <mergeCell ref="B301:B306"/>
    <mergeCell ref="D301:D306"/>
    <mergeCell ref="E301:E306"/>
    <mergeCell ref="G301:G306"/>
    <mergeCell ref="K301:K306"/>
    <mergeCell ref="L301:L306"/>
    <mergeCell ref="A295:A300"/>
    <mergeCell ref="B295:B300"/>
    <mergeCell ref="D295:D300"/>
    <mergeCell ref="E295:E300"/>
    <mergeCell ref="G295:G300"/>
    <mergeCell ref="K295:K300"/>
    <mergeCell ref="H295:H300"/>
    <mergeCell ref="I295:I300"/>
    <mergeCell ref="H301:H306"/>
    <mergeCell ref="I301:I306"/>
    <mergeCell ref="L307:L312"/>
    <mergeCell ref="A313:A318"/>
    <mergeCell ref="B313:B318"/>
    <mergeCell ref="D313:D318"/>
    <mergeCell ref="E313:E318"/>
    <mergeCell ref="G313:G318"/>
    <mergeCell ref="K313:K318"/>
    <mergeCell ref="L313:L318"/>
    <mergeCell ref="A307:A312"/>
    <mergeCell ref="B307:B312"/>
    <mergeCell ref="D307:D312"/>
    <mergeCell ref="E307:E312"/>
    <mergeCell ref="G307:G312"/>
    <mergeCell ref="K307:K312"/>
    <mergeCell ref="H307:H312"/>
    <mergeCell ref="I307:I312"/>
    <mergeCell ref="H313:H318"/>
    <mergeCell ref="I313:I318"/>
    <mergeCell ref="A319:A324"/>
    <mergeCell ref="B319:B324"/>
    <mergeCell ref="D319:D324"/>
    <mergeCell ref="E319:E324"/>
    <mergeCell ref="G319:G324"/>
    <mergeCell ref="K319:K324"/>
    <mergeCell ref="H319:H324"/>
    <mergeCell ref="I319:I324"/>
    <mergeCell ref="H325:H330"/>
    <mergeCell ref="I325:I330"/>
    <mergeCell ref="A337:A342"/>
    <mergeCell ref="B337:B342"/>
    <mergeCell ref="D337:D342"/>
    <mergeCell ref="E337:E342"/>
    <mergeCell ref="G337:G342"/>
    <mergeCell ref="K337:K342"/>
    <mergeCell ref="L337:L342"/>
    <mergeCell ref="A331:A336"/>
    <mergeCell ref="B331:B336"/>
    <mergeCell ref="D331:D336"/>
    <mergeCell ref="E331:E336"/>
    <mergeCell ref="G331:G336"/>
    <mergeCell ref="K331:K336"/>
    <mergeCell ref="H331:H336"/>
    <mergeCell ref="I331:I336"/>
    <mergeCell ref="H337:H342"/>
    <mergeCell ref="I337:I342"/>
    <mergeCell ref="A355:A361"/>
    <mergeCell ref="B355:B361"/>
    <mergeCell ref="D355:D361"/>
    <mergeCell ref="E355:E361"/>
    <mergeCell ref="G355:G361"/>
    <mergeCell ref="K355:K361"/>
    <mergeCell ref="L343:L349"/>
    <mergeCell ref="A353:A354"/>
    <mergeCell ref="B353:B354"/>
    <mergeCell ref="C353:C354"/>
    <mergeCell ref="D353:D354"/>
    <mergeCell ref="E353:E354"/>
    <mergeCell ref="A343:A349"/>
    <mergeCell ref="B343:B349"/>
    <mergeCell ref="D343:D349"/>
    <mergeCell ref="E343:E349"/>
    <mergeCell ref="G343:G349"/>
    <mergeCell ref="K343:K349"/>
    <mergeCell ref="L355:L361"/>
    <mergeCell ref="K353:M353"/>
    <mergeCell ref="H343:H349"/>
    <mergeCell ref="I343:I349"/>
    <mergeCell ref="H353:H354"/>
    <mergeCell ref="I353:I354"/>
    <mergeCell ref="H355:H361"/>
    <mergeCell ref="I355:I361"/>
    <mergeCell ref="A370:A377"/>
    <mergeCell ref="B370:B377"/>
    <mergeCell ref="D370:D377"/>
    <mergeCell ref="E370:E377"/>
    <mergeCell ref="G370:G377"/>
    <mergeCell ref="K370:K377"/>
    <mergeCell ref="L370:L377"/>
    <mergeCell ref="A362:A369"/>
    <mergeCell ref="B362:B369"/>
    <mergeCell ref="D362:D369"/>
    <mergeCell ref="E362:E369"/>
    <mergeCell ref="G362:G369"/>
    <mergeCell ref="K362:K369"/>
    <mergeCell ref="F362:F369"/>
    <mergeCell ref="L378:L385"/>
    <mergeCell ref="A386:A391"/>
    <mergeCell ref="B386:B391"/>
    <mergeCell ref="D386:D391"/>
    <mergeCell ref="E386:E391"/>
    <mergeCell ref="G386:G391"/>
    <mergeCell ref="K386:K391"/>
    <mergeCell ref="L386:L391"/>
    <mergeCell ref="A378:A385"/>
    <mergeCell ref="B378:B385"/>
    <mergeCell ref="D378:D385"/>
    <mergeCell ref="E378:E385"/>
    <mergeCell ref="G378:G385"/>
    <mergeCell ref="K378:K385"/>
    <mergeCell ref="F378:F385"/>
    <mergeCell ref="F386:F391"/>
    <mergeCell ref="H362:H369"/>
    <mergeCell ref="I362:I369"/>
    <mergeCell ref="L392:L397"/>
    <mergeCell ref="A398:A403"/>
    <mergeCell ref="B398:B403"/>
    <mergeCell ref="D398:D403"/>
    <mergeCell ref="E398:E403"/>
    <mergeCell ref="G398:G403"/>
    <mergeCell ref="K398:K403"/>
    <mergeCell ref="L398:L403"/>
    <mergeCell ref="A392:A397"/>
    <mergeCell ref="B392:B397"/>
    <mergeCell ref="D392:D397"/>
    <mergeCell ref="E392:E397"/>
    <mergeCell ref="G392:G397"/>
    <mergeCell ref="K392:K397"/>
    <mergeCell ref="H392:H397"/>
    <mergeCell ref="I392:I397"/>
    <mergeCell ref="H398:H403"/>
    <mergeCell ref="I398:I403"/>
    <mergeCell ref="A416:A421"/>
    <mergeCell ref="B416:B421"/>
    <mergeCell ref="D416:D421"/>
    <mergeCell ref="E416:E421"/>
    <mergeCell ref="G416:G421"/>
    <mergeCell ref="K416:K421"/>
    <mergeCell ref="L416:L421"/>
    <mergeCell ref="L404:L409"/>
    <mergeCell ref="A410:A415"/>
    <mergeCell ref="B410:B415"/>
    <mergeCell ref="D410:D415"/>
    <mergeCell ref="E410:E415"/>
    <mergeCell ref="G410:G415"/>
    <mergeCell ref="K410:K415"/>
    <mergeCell ref="L410:L415"/>
    <mergeCell ref="A404:A409"/>
    <mergeCell ref="B404:B409"/>
    <mergeCell ref="D404:D409"/>
    <mergeCell ref="E404:E409"/>
    <mergeCell ref="G404:G409"/>
    <mergeCell ref="K404:K409"/>
    <mergeCell ref="H404:H409"/>
    <mergeCell ref="I404:I409"/>
    <mergeCell ref="H410:H415"/>
    <mergeCell ref="I410:I415"/>
    <mergeCell ref="H416:H421"/>
    <mergeCell ref="I416:I421"/>
    <mergeCell ref="L434:L439"/>
    <mergeCell ref="A428:A433"/>
    <mergeCell ref="B428:B433"/>
    <mergeCell ref="D428:D433"/>
    <mergeCell ref="E428:E433"/>
    <mergeCell ref="G428:G433"/>
    <mergeCell ref="K428:K433"/>
    <mergeCell ref="F428:F433"/>
    <mergeCell ref="A422:A427"/>
    <mergeCell ref="B422:B427"/>
    <mergeCell ref="D422:D427"/>
    <mergeCell ref="E422:E427"/>
    <mergeCell ref="G422:G427"/>
    <mergeCell ref="K422:K427"/>
    <mergeCell ref="L422:L427"/>
    <mergeCell ref="A440:A445"/>
    <mergeCell ref="B440:B445"/>
    <mergeCell ref="D440:D445"/>
    <mergeCell ref="E440:E445"/>
    <mergeCell ref="G440:G445"/>
    <mergeCell ref="K440:K445"/>
    <mergeCell ref="A434:A439"/>
    <mergeCell ref="B434:B439"/>
    <mergeCell ref="D434:D439"/>
    <mergeCell ref="E434:E439"/>
    <mergeCell ref="G434:G439"/>
    <mergeCell ref="K434:K439"/>
    <mergeCell ref="H440:H445"/>
    <mergeCell ref="I440:I445"/>
    <mergeCell ref="H422:H427"/>
    <mergeCell ref="I422:I427"/>
    <mergeCell ref="H428:H433"/>
    <mergeCell ref="L458:L463"/>
    <mergeCell ref="A452:A457"/>
    <mergeCell ref="B452:B457"/>
    <mergeCell ref="D452:D457"/>
    <mergeCell ref="E452:E457"/>
    <mergeCell ref="G452:G457"/>
    <mergeCell ref="K452:K457"/>
    <mergeCell ref="A446:A451"/>
    <mergeCell ref="B446:B451"/>
    <mergeCell ref="D446:D451"/>
    <mergeCell ref="E446:E451"/>
    <mergeCell ref="G446:G451"/>
    <mergeCell ref="K446:K451"/>
    <mergeCell ref="L446:L451"/>
    <mergeCell ref="H446:H451"/>
    <mergeCell ref="I446:I451"/>
    <mergeCell ref="H452:H457"/>
    <mergeCell ref="I452:I457"/>
    <mergeCell ref="H458:H463"/>
    <mergeCell ref="I458:I463"/>
    <mergeCell ref="B494:B499"/>
    <mergeCell ref="D494:D499"/>
    <mergeCell ref="E494:E499"/>
    <mergeCell ref="G494:G499"/>
    <mergeCell ref="K500:K505"/>
    <mergeCell ref="K464:K469"/>
    <mergeCell ref="A458:A463"/>
    <mergeCell ref="B458:B463"/>
    <mergeCell ref="D458:D463"/>
    <mergeCell ref="E458:E463"/>
    <mergeCell ref="G458:G463"/>
    <mergeCell ref="K458:K463"/>
    <mergeCell ref="H464:H469"/>
    <mergeCell ref="I464:I469"/>
    <mergeCell ref="A476:A481"/>
    <mergeCell ref="B476:B481"/>
    <mergeCell ref="D476:D481"/>
    <mergeCell ref="E476:E481"/>
    <mergeCell ref="G476:G481"/>
    <mergeCell ref="K476:K481"/>
    <mergeCell ref="A470:A475"/>
    <mergeCell ref="B470:B475"/>
    <mergeCell ref="D470:D475"/>
    <mergeCell ref="E470:E475"/>
    <mergeCell ref="G470:G475"/>
    <mergeCell ref="K470:K475"/>
    <mergeCell ref="H470:H475"/>
    <mergeCell ref="I470:I475"/>
    <mergeCell ref="H476:H481"/>
    <mergeCell ref="I476:I481"/>
    <mergeCell ref="K494:K499"/>
    <mergeCell ref="L494:L499"/>
    <mergeCell ref="H494:H499"/>
    <mergeCell ref="I494:I499"/>
    <mergeCell ref="H500:H505"/>
    <mergeCell ref="I500:I505"/>
    <mergeCell ref="H512:H513"/>
    <mergeCell ref="I512:I513"/>
    <mergeCell ref="H514:H520"/>
    <mergeCell ref="I514:I520"/>
    <mergeCell ref="H521:H529"/>
    <mergeCell ref="I521:I529"/>
    <mergeCell ref="E488:E493"/>
    <mergeCell ref="G488:G493"/>
    <mergeCell ref="K488:K493"/>
    <mergeCell ref="A482:A487"/>
    <mergeCell ref="B482:B487"/>
    <mergeCell ref="D482:D487"/>
    <mergeCell ref="E482:E487"/>
    <mergeCell ref="G482:G487"/>
    <mergeCell ref="K482:K487"/>
    <mergeCell ref="L482:L487"/>
    <mergeCell ref="H482:H487"/>
    <mergeCell ref="I482:I487"/>
    <mergeCell ref="H488:H493"/>
    <mergeCell ref="I488:I493"/>
    <mergeCell ref="A500:A505"/>
    <mergeCell ref="B500:B505"/>
    <mergeCell ref="D500:D505"/>
    <mergeCell ref="E500:E505"/>
    <mergeCell ref="G500:G505"/>
    <mergeCell ref="A494:A499"/>
    <mergeCell ref="A530:A535"/>
    <mergeCell ref="B530:B535"/>
    <mergeCell ref="D530:D535"/>
    <mergeCell ref="E530:E535"/>
    <mergeCell ref="G530:G535"/>
    <mergeCell ref="A514:A520"/>
    <mergeCell ref="B514:B520"/>
    <mergeCell ref="D514:D520"/>
    <mergeCell ref="E514:E520"/>
    <mergeCell ref="G514:G520"/>
    <mergeCell ref="K530:K535"/>
    <mergeCell ref="G521:G529"/>
    <mergeCell ref="A512:A513"/>
    <mergeCell ref="B512:B513"/>
    <mergeCell ref="C512:C513"/>
    <mergeCell ref="D512:D513"/>
    <mergeCell ref="E512:E513"/>
    <mergeCell ref="G512:G513"/>
    <mergeCell ref="H530:H535"/>
    <mergeCell ref="I530:I535"/>
    <mergeCell ref="F512:F513"/>
    <mergeCell ref="K512:M512"/>
    <mergeCell ref="A521:A529"/>
    <mergeCell ref="D521:D529"/>
    <mergeCell ref="E521:E529"/>
    <mergeCell ref="E560:E565"/>
    <mergeCell ref="G560:G565"/>
    <mergeCell ref="A554:A559"/>
    <mergeCell ref="B554:B559"/>
    <mergeCell ref="D554:D559"/>
    <mergeCell ref="E554:E559"/>
    <mergeCell ref="G554:G559"/>
    <mergeCell ref="A536:A541"/>
    <mergeCell ref="B536:B541"/>
    <mergeCell ref="D536:D541"/>
    <mergeCell ref="E536:E541"/>
    <mergeCell ref="G536:G541"/>
    <mergeCell ref="A548:A553"/>
    <mergeCell ref="B548:B553"/>
    <mergeCell ref="D548:D553"/>
    <mergeCell ref="E548:E553"/>
    <mergeCell ref="G548:G553"/>
    <mergeCell ref="A542:A547"/>
    <mergeCell ref="B542:B547"/>
    <mergeCell ref="D542:D547"/>
    <mergeCell ref="E542:E547"/>
    <mergeCell ref="G542:G547"/>
    <mergeCell ref="A584:A589"/>
    <mergeCell ref="B584:B589"/>
    <mergeCell ref="D584:D589"/>
    <mergeCell ref="E584:E589"/>
    <mergeCell ref="G584:G589"/>
    <mergeCell ref="A578:A583"/>
    <mergeCell ref="B578:B583"/>
    <mergeCell ref="F67:F78"/>
    <mergeCell ref="G67:G78"/>
    <mergeCell ref="D578:D583"/>
    <mergeCell ref="E578:E583"/>
    <mergeCell ref="G578:G583"/>
    <mergeCell ref="A572:A577"/>
    <mergeCell ref="B572:B577"/>
    <mergeCell ref="D572:D577"/>
    <mergeCell ref="E572:E577"/>
    <mergeCell ref="G572:G577"/>
    <mergeCell ref="A566:A571"/>
    <mergeCell ref="B566:B571"/>
    <mergeCell ref="D566:D571"/>
    <mergeCell ref="E566:E571"/>
    <mergeCell ref="G566:G571"/>
    <mergeCell ref="A560:A565"/>
    <mergeCell ref="B560:B565"/>
    <mergeCell ref="G140:G141"/>
    <mergeCell ref="G353:G354"/>
    <mergeCell ref="B101:B110"/>
    <mergeCell ref="D101:D110"/>
    <mergeCell ref="A67:A78"/>
    <mergeCell ref="B67:B78"/>
    <mergeCell ref="D67:D78"/>
    <mergeCell ref="D560:D565"/>
    <mergeCell ref="A594:A599"/>
    <mergeCell ref="B594:B599"/>
    <mergeCell ref="D594:D599"/>
    <mergeCell ref="E594:E599"/>
    <mergeCell ref="G594:G599"/>
    <mergeCell ref="K594:K599"/>
    <mergeCell ref="L594:L599"/>
    <mergeCell ref="A590:A593"/>
    <mergeCell ref="B590:B593"/>
    <mergeCell ref="D590:D593"/>
    <mergeCell ref="E590:E593"/>
    <mergeCell ref="G590:G593"/>
    <mergeCell ref="H594:H599"/>
    <mergeCell ref="I594:I599"/>
    <mergeCell ref="M187:M192"/>
    <mergeCell ref="M193:M198"/>
    <mergeCell ref="M199:M204"/>
    <mergeCell ref="M205:M212"/>
    <mergeCell ref="M239:M244"/>
    <mergeCell ref="M213:M219"/>
    <mergeCell ref="M220:M226"/>
    <mergeCell ref="M355:M361"/>
    <mergeCell ref="M362:M369"/>
    <mergeCell ref="M370:M377"/>
    <mergeCell ref="M378:M385"/>
    <mergeCell ref="M325:M330"/>
    <mergeCell ref="M331:M336"/>
    <mergeCell ref="M337:M342"/>
    <mergeCell ref="M343:M349"/>
    <mergeCell ref="M289:M294"/>
    <mergeCell ref="M295:M300"/>
    <mergeCell ref="M301:M306"/>
    <mergeCell ref="M166:M173"/>
    <mergeCell ref="M174:M180"/>
    <mergeCell ref="M181:M186"/>
    <mergeCell ref="N129:P129"/>
    <mergeCell ref="N131:N136"/>
    <mergeCell ref="O131:O136"/>
    <mergeCell ref="N36:P36"/>
    <mergeCell ref="N38:N47"/>
    <mergeCell ref="O38:O47"/>
    <mergeCell ref="P38:P47"/>
    <mergeCell ref="M67:M78"/>
    <mergeCell ref="F38:F47"/>
    <mergeCell ref="K51:M51"/>
    <mergeCell ref="F53:F62"/>
    <mergeCell ref="G53:G62"/>
    <mergeCell ref="K53:K62"/>
    <mergeCell ref="L53:L62"/>
    <mergeCell ref="M53:M62"/>
    <mergeCell ref="K36:M36"/>
    <mergeCell ref="G38:G47"/>
    <mergeCell ref="K38:K47"/>
    <mergeCell ref="L38:L47"/>
    <mergeCell ref="M38:M47"/>
    <mergeCell ref="L181:L186"/>
    <mergeCell ref="G114:G115"/>
    <mergeCell ref="K81:M81"/>
    <mergeCell ref="K99:M99"/>
    <mergeCell ref="G101:G110"/>
    <mergeCell ref="K101:K110"/>
    <mergeCell ref="L166:L173"/>
    <mergeCell ref="L149:L156"/>
    <mergeCell ref="P149:P156"/>
    <mergeCell ref="L464:L469"/>
    <mergeCell ref="L452:L457"/>
    <mergeCell ref="L440:L445"/>
    <mergeCell ref="L428:L433"/>
    <mergeCell ref="G6:G16"/>
    <mergeCell ref="K67:K78"/>
    <mergeCell ref="L67:L78"/>
    <mergeCell ref="K65:M65"/>
    <mergeCell ref="F131:F136"/>
    <mergeCell ref="F83:F95"/>
    <mergeCell ref="K83:K95"/>
    <mergeCell ref="L83:L95"/>
    <mergeCell ref="M83:M95"/>
    <mergeCell ref="K129:M129"/>
    <mergeCell ref="G131:G136"/>
    <mergeCell ref="K131:K136"/>
    <mergeCell ref="L131:L136"/>
    <mergeCell ref="M131:M136"/>
    <mergeCell ref="K114:M114"/>
    <mergeCell ref="G116:G125"/>
    <mergeCell ref="K116:K125"/>
    <mergeCell ref="L116:L125"/>
    <mergeCell ref="M116:M125"/>
    <mergeCell ref="H129:H130"/>
    <mergeCell ref="I129:I130"/>
    <mergeCell ref="H131:H136"/>
    <mergeCell ref="I131:I136"/>
    <mergeCell ref="H114:H115"/>
    <mergeCell ref="I114:I115"/>
    <mergeCell ref="F116:F125"/>
    <mergeCell ref="M149:M156"/>
    <mergeCell ref="M157:M165"/>
    <mergeCell ref="M594:M599"/>
    <mergeCell ref="M470:M475"/>
    <mergeCell ref="M476:M481"/>
    <mergeCell ref="M482:M487"/>
    <mergeCell ref="M488:M493"/>
    <mergeCell ref="M494:M499"/>
    <mergeCell ref="M500:M505"/>
    <mergeCell ref="L500:L505"/>
    <mergeCell ref="L488:L493"/>
    <mergeCell ref="L476:L481"/>
    <mergeCell ref="L530:L535"/>
    <mergeCell ref="M530:M535"/>
    <mergeCell ref="L470:L475"/>
    <mergeCell ref="K536:K541"/>
    <mergeCell ref="L536:L541"/>
    <mergeCell ref="M536:M541"/>
    <mergeCell ref="K542:K547"/>
    <mergeCell ref="L542:L547"/>
    <mergeCell ref="M542:M547"/>
    <mergeCell ref="K548:K553"/>
    <mergeCell ref="L548:L553"/>
    <mergeCell ref="M548:M553"/>
    <mergeCell ref="K554:K559"/>
    <mergeCell ref="L554:L559"/>
    <mergeCell ref="M554:M559"/>
    <mergeCell ref="K560:K565"/>
    <mergeCell ref="L560:L565"/>
    <mergeCell ref="M560:M565"/>
    <mergeCell ref="K590:K593"/>
    <mergeCell ref="L590:L593"/>
    <mergeCell ref="M590:M593"/>
    <mergeCell ref="K566:K571"/>
    <mergeCell ref="K572:K577"/>
    <mergeCell ref="L572:L577"/>
    <mergeCell ref="M572:M577"/>
    <mergeCell ref="K578:K583"/>
    <mergeCell ref="L578:L583"/>
    <mergeCell ref="M578:M583"/>
    <mergeCell ref="K584:K589"/>
    <mergeCell ref="L584:L589"/>
    <mergeCell ref="M584:M589"/>
    <mergeCell ref="N114:P114"/>
    <mergeCell ref="N116:N125"/>
    <mergeCell ref="O116:O125"/>
    <mergeCell ref="P116:P125"/>
    <mergeCell ref="Q129:S129"/>
    <mergeCell ref="Q131:Q136"/>
    <mergeCell ref="R131:R136"/>
    <mergeCell ref="S131:S136"/>
    <mergeCell ref="M269:M276"/>
    <mergeCell ref="M277:M282"/>
    <mergeCell ref="M283:M288"/>
    <mergeCell ref="M227:M232"/>
    <mergeCell ref="M233:M238"/>
    <mergeCell ref="M263:M268"/>
    <mergeCell ref="M245:M250"/>
    <mergeCell ref="M251:M256"/>
    <mergeCell ref="M257:M262"/>
    <mergeCell ref="M307:M312"/>
    <mergeCell ref="M313:M318"/>
    <mergeCell ref="M319:M324"/>
    <mergeCell ref="M386:M391"/>
    <mergeCell ref="M392:M397"/>
    <mergeCell ref="M398:M403"/>
    <mergeCell ref="L101:L110"/>
    <mergeCell ref="M101:M110"/>
    <mergeCell ref="A4:G4"/>
    <mergeCell ref="G99:G100"/>
    <mergeCell ref="G19:G20"/>
    <mergeCell ref="G36:G37"/>
    <mergeCell ref="G51:G52"/>
    <mergeCell ref="G65:G66"/>
    <mergeCell ref="G82:G83"/>
    <mergeCell ref="G84:G95"/>
    <mergeCell ref="A101:A110"/>
    <mergeCell ref="L566:L571"/>
    <mergeCell ref="M566:M571"/>
    <mergeCell ref="M404:M409"/>
    <mergeCell ref="M410:M415"/>
    <mergeCell ref="K514:K520"/>
    <mergeCell ref="L514:L520"/>
    <mergeCell ref="M514:M520"/>
    <mergeCell ref="K521:K529"/>
    <mergeCell ref="L521:L529"/>
    <mergeCell ref="M521:M529"/>
    <mergeCell ref="M416:M421"/>
    <mergeCell ref="M422:M427"/>
    <mergeCell ref="M428:M433"/>
    <mergeCell ref="M434:M439"/>
    <mergeCell ref="M440:M445"/>
    <mergeCell ref="M446:M451"/>
    <mergeCell ref="B53:B62"/>
    <mergeCell ref="D53:D62"/>
    <mergeCell ref="M452:M457"/>
    <mergeCell ref="M458:M463"/>
    <mergeCell ref="M464:M469"/>
    <mergeCell ref="W4:Y4"/>
    <mergeCell ref="W6:W16"/>
    <mergeCell ref="X6:X16"/>
    <mergeCell ref="Y6:Y16"/>
    <mergeCell ref="Q36:S36"/>
    <mergeCell ref="Q38:Q47"/>
    <mergeCell ref="R38:R47"/>
    <mergeCell ref="S38:S47"/>
    <mergeCell ref="N51:P51"/>
    <mergeCell ref="T4:V4"/>
    <mergeCell ref="T6:T16"/>
    <mergeCell ref="U6:U16"/>
    <mergeCell ref="V6:V16"/>
    <mergeCell ref="N21:N32"/>
    <mergeCell ref="O21:O32"/>
    <mergeCell ref="P21:P32"/>
    <mergeCell ref="F6:F16"/>
    <mergeCell ref="F21:F32"/>
    <mergeCell ref="K19:M19"/>
    <mergeCell ref="G21:G32"/>
    <mergeCell ref="K21:K32"/>
    <mergeCell ref="L21:L32"/>
    <mergeCell ref="M21:M32"/>
    <mergeCell ref="K6:K16"/>
    <mergeCell ref="K4:M4"/>
    <mergeCell ref="L6:L16"/>
    <mergeCell ref="M6:M16"/>
    <mergeCell ref="Q4:S4"/>
    <mergeCell ref="Q6:Q16"/>
    <mergeCell ref="R6:R16"/>
    <mergeCell ref="S6:S16"/>
    <mergeCell ref="N19:P19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Yohana Homez</dc:creator>
  <cp:lastModifiedBy>Xiomara Pineda</cp:lastModifiedBy>
  <cp:lastPrinted>2016-06-01T22:11:43Z</cp:lastPrinted>
  <dcterms:created xsi:type="dcterms:W3CDTF">2016-04-13T17:02:42Z</dcterms:created>
  <dcterms:modified xsi:type="dcterms:W3CDTF">2016-06-13T21:50:57Z</dcterms:modified>
</cp:coreProperties>
</file>