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lockStructure="1"/>
  <bookViews>
    <workbookView xWindow="120" yWindow="150" windowWidth="21315" windowHeight="9525"/>
  </bookViews>
  <sheets>
    <sheet name="Hoja1" sheetId="1" r:id="rId1"/>
    <sheet name="Hoja2" sheetId="2" r:id="rId2"/>
    <sheet name="Hoja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K23" i="1" l="1"/>
  <c r="Q23" i="1" s="1"/>
  <c r="Q22" i="1" l="1"/>
  <c r="Q21" i="1"/>
  <c r="H20" i="1"/>
  <c r="Q20" i="1" s="1"/>
  <c r="H19" i="1"/>
  <c r="Q19" i="1" s="1"/>
  <c r="H18" i="1"/>
  <c r="Q18" i="1" s="1"/>
  <c r="H17" i="1"/>
  <c r="Q17" i="1" s="1"/>
  <c r="F16" i="1"/>
  <c r="H15" i="1"/>
  <c r="Q15" i="1" s="1"/>
  <c r="Q14" i="1"/>
  <c r="Q13" i="1"/>
  <c r="Q12" i="1"/>
  <c r="F11" i="1"/>
  <c r="F10" i="1"/>
  <c r="Q9" i="1"/>
  <c r="Q8" i="1"/>
  <c r="Q7" i="1"/>
  <c r="Q6" i="1"/>
  <c r="Q5" i="1"/>
  <c r="Q4" i="1"/>
</calcChain>
</file>

<file path=xl/sharedStrings.xml><?xml version="1.0" encoding="utf-8"?>
<sst xmlns="http://schemas.openxmlformats.org/spreadsheetml/2006/main" count="149" uniqueCount="62">
  <si>
    <t>DESCRIPCIÓN DEL “BIEN” O “SERVICIO</t>
  </si>
  <si>
    <t>UNIDAD DE MEDIDA</t>
  </si>
  <si>
    <t>No. ITEM</t>
  </si>
  <si>
    <t>CONCENTRACION</t>
  </si>
  <si>
    <t>PRESENTACION</t>
  </si>
  <si>
    <t>VR. REFERENCIA UNIT. IVA INCLUIDO</t>
  </si>
  <si>
    <t>EMPRESA</t>
  </si>
  <si>
    <t>VR OFERTA</t>
  </si>
  <si>
    <t>PUNTAJE ECONOMICO</t>
  </si>
  <si>
    <t xml:space="preserve">CUMPLE </t>
  </si>
  <si>
    <t>NO CUMPLE</t>
  </si>
  <si>
    <t>PUNTAJE JURIDICO</t>
  </si>
  <si>
    <t>PUNTAJE TECNICO</t>
  </si>
  <si>
    <t>TOTAL PUNTAJE ASIGNADO</t>
  </si>
  <si>
    <t xml:space="preserve">HABILITADO </t>
  </si>
  <si>
    <t>NO HABILITADO</t>
  </si>
  <si>
    <t>AGUA OXIGENADA</t>
  </si>
  <si>
    <t>FRASCO</t>
  </si>
  <si>
    <t>120 ML</t>
  </si>
  <si>
    <t>PHARMAEUROPEA INC</t>
  </si>
  <si>
    <t>X</t>
  </si>
  <si>
    <t>AGUJA PARA BIOPSIA DE MEDULA OSEA</t>
  </si>
  <si>
    <t>UNIDAD</t>
  </si>
  <si>
    <t xml:space="preserve"> 13 GA X 4 IN MAX</t>
  </si>
  <si>
    <t>CARDIOMED</t>
  </si>
  <si>
    <t>APOSITO CON COLAGENO Y ALGINATO</t>
  </si>
  <si>
    <t>10 cm x 20 cm</t>
  </si>
  <si>
    <t>CYA S.A.S</t>
  </si>
  <si>
    <t>APOSITO DE CARBON ACTIVADO Y PLATA</t>
  </si>
  <si>
    <t>10 X 10  CM</t>
  </si>
  <si>
    <t>APOSITO HIDROFOBO</t>
  </si>
  <si>
    <t xml:space="preserve">UNIDAD </t>
  </si>
  <si>
    <t>10 X 10 CMS</t>
  </si>
  <si>
    <t>BSN MEDICAL</t>
  </si>
  <si>
    <t>APOSITO PARAFINADO ANTISEPTICO PARA HERIDAS</t>
  </si>
  <si>
    <t>CIRCUITO PARA VENTILACION MECANICA NAONATAL</t>
  </si>
  <si>
    <t>NA</t>
  </si>
  <si>
    <t>ELECTRODO DE MARCAPASO EXTERNO REF: P 5115- NIHON KODHEN</t>
  </si>
  <si>
    <t xml:space="preserve">PAQUETE </t>
  </si>
  <si>
    <t>X 2 UNIDADES</t>
  </si>
  <si>
    <t>EQUIPO DE BOMBA PARA NUTRICION ENTERAL CON TAPA ROSCA</t>
  </si>
  <si>
    <t>ABBOTT LABORATORIES DE COLOMBIA</t>
  </si>
  <si>
    <t xml:space="preserve">GASA IMPREGNADA CON TRITRICUM VULGARE </t>
  </si>
  <si>
    <t>EUROETIKA LTDA</t>
  </si>
  <si>
    <t>GASA VASELINADA IMPREGNADA  EN  PETROLATO CON  HEMOLIENTES</t>
  </si>
  <si>
    <t>8 X 8 CMS.</t>
  </si>
  <si>
    <t>GLUCONATO DE CLORHEXIDINA SOLUCION ENJUAGUE BUCAL</t>
  </si>
  <si>
    <t>FRASCO TAPAROSCA</t>
  </si>
  <si>
    <t>120 – 130  ML</t>
  </si>
  <si>
    <t>INHALO-CAMARA PARA INHALADOR USO EXTERNO – ADULTO</t>
  </si>
  <si>
    <t>INHALO-CAMARA PARA INHALADOR USO EXTERNO – PEDIATRICO</t>
  </si>
  <si>
    <t>SONDA DE SUCCION N° 5</t>
  </si>
  <si>
    <t>No 5</t>
  </si>
  <si>
    <t>SONDA DE SUCCION N° 6</t>
  </si>
  <si>
    <t>N°6</t>
  </si>
  <si>
    <t>TOALLA ANTISEPTICA DE AMPLIO ESPECTRO PARA DESINFECCION DE PIEL</t>
  </si>
  <si>
    <t>QUIRURMEDICAS INC</t>
  </si>
  <si>
    <t>CONSOLIDACION</t>
  </si>
  <si>
    <t>VERIFICACION JURIDICA</t>
  </si>
  <si>
    <t xml:space="preserve">VERIFICACION TECNICA </t>
  </si>
  <si>
    <t>VERIFICACION ECONOMICA Y FINANCIERA</t>
  </si>
  <si>
    <t xml:space="preserve">ORIGINAL FIRMADO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</si>
</sst>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\ * #,##0.00_);_(&quot;$&quot;\ * \(#,##0.00\);_(&quot;$&quot;\ * &quot;-&quot;??_);_(@_)"/>
    <numFmt numFmtId="164" formatCode="_(&quot;$&quot;\ * #,##0_);_(&quot;$&quot;\ * \(#,##0\);_(&quot;$&quot;\ 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Arial Narrow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Arial Narrow"/>
      <family val="2"/>
    </font>
    <font>
      <b/>
      <sz val="9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5" fillId="3" borderId="2" xfId="0" applyNumberFormat="1" applyFont="1" applyFill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6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 wrapText="1"/>
    </xf>
    <xf numFmtId="164" fontId="0" fillId="0" borderId="0" xfId="1" applyNumberFormat="1" applyFont="1" applyAlignment="1">
      <alignment horizontal="center" vertical="center"/>
    </xf>
    <xf numFmtId="164" fontId="6" fillId="3" borderId="1" xfId="1" applyNumberFormat="1" applyFont="1" applyFill="1" applyBorder="1" applyAlignment="1">
      <alignment horizontal="center" vertical="center" wrapText="1"/>
    </xf>
    <xf numFmtId="164" fontId="8" fillId="0" borderId="1" xfId="1" applyNumberFormat="1" applyFont="1" applyBorder="1" applyAlignment="1">
      <alignment horizontal="center" vertical="center" wrapText="1"/>
    </xf>
    <xf numFmtId="164" fontId="8" fillId="2" borderId="1" xfId="1" applyNumberFormat="1" applyFont="1" applyFill="1" applyBorder="1" applyAlignment="1">
      <alignment horizontal="center" vertical="center" wrapText="1"/>
    </xf>
    <xf numFmtId="164" fontId="0" fillId="0" borderId="1" xfId="1" applyNumberFormat="1" applyFont="1" applyBorder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4" borderId="1" xfId="2" applyNumberFormat="1" applyFon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 wrapText="1"/>
    </xf>
    <xf numFmtId="164" fontId="0" fillId="4" borderId="1" xfId="1" applyNumberFormat="1" applyFont="1" applyFill="1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164" fontId="7" fillId="0" borderId="1" xfId="1" applyNumberFormat="1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64" fontId="8" fillId="2" borderId="1" xfId="1" applyNumberFormat="1" applyFont="1" applyFill="1" applyBorder="1" applyAlignment="1">
      <alignment horizontal="center" vertical="center" wrapText="1"/>
    </xf>
    <xf numFmtId="164" fontId="7" fillId="2" borderId="1" xfId="1" applyNumberFormat="1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olima.gonzalez/Documents/PROCESOS%20EN%20ESTRUCUTRACION%20HOMIC%202015/EVALUACIONES%20FINANCIERAS/SUBASTA%20INVERSA%20001/VERIFICAION%20FINANCIERA%20SA%20036%20MATERIAL%20DE%20CURAC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OC HABILITANTES"/>
      <sheetName val="INDICADORES ECO"/>
      <sheetName val="VERIFICACION ECONOMICA"/>
      <sheetName val="RESULTADO VERIFICACION"/>
      <sheetName val="PONDERACION"/>
      <sheetName val="consol antes eva"/>
      <sheetName val="CONSOLIDA FINAL"/>
      <sheetName val="ADJUDICADOS"/>
      <sheetName val="VALOR CONTRATO"/>
    </sheetNames>
    <sheetDataSet>
      <sheetData sheetId="0"/>
      <sheetData sheetId="1"/>
      <sheetData sheetId="2"/>
      <sheetData sheetId="3">
        <row r="16">
          <cell r="F16" t="str">
            <v>NO SE PRESENTARON OFERTAS</v>
          </cell>
        </row>
        <row r="17">
          <cell r="F17" t="str">
            <v>NO SE PRESENTARON OFERTAS</v>
          </cell>
        </row>
        <row r="21">
          <cell r="F21" t="str">
            <v>NO SE PRESENTARON OFERTAS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8"/>
  <sheetViews>
    <sheetView tabSelected="1" topLeftCell="C1" zoomScale="80" zoomScaleNormal="80" workbookViewId="0">
      <selection activeCell="H13" sqref="H13"/>
    </sheetView>
  </sheetViews>
  <sheetFormatPr baseColWidth="10" defaultRowHeight="15" x14ac:dyDescent="0.25"/>
  <cols>
    <col min="1" max="1" width="11.42578125" style="1"/>
    <col min="2" max="2" width="22.7109375" style="1" customWidth="1"/>
    <col min="3" max="3" width="11.42578125" style="1"/>
    <col min="4" max="4" width="24.85546875" style="2" customWidth="1"/>
    <col min="5" max="5" width="18.7109375" style="13" customWidth="1"/>
    <col min="6" max="6" width="28.140625" style="2" customWidth="1"/>
    <col min="7" max="7" width="19.7109375" style="13" customWidth="1"/>
    <col min="8" max="8" width="16.7109375" style="2" customWidth="1"/>
    <col min="9" max="9" width="11.42578125" style="2"/>
    <col min="10" max="10" width="14.7109375" style="2" customWidth="1"/>
    <col min="11" max="16" width="11.42578125" style="2"/>
    <col min="17" max="17" width="15" style="2" customWidth="1"/>
    <col min="18" max="18" width="13.42578125" style="2" customWidth="1"/>
    <col min="19" max="19" width="14.42578125" style="2" customWidth="1"/>
    <col min="20" max="16384" width="11.42578125" style="1"/>
  </cols>
  <sheetData>
    <row r="2" spans="1:19" ht="24.75" customHeight="1" x14ac:dyDescent="0.25">
      <c r="B2" s="25" t="s">
        <v>0</v>
      </c>
      <c r="C2" s="25" t="s">
        <v>1</v>
      </c>
      <c r="D2" s="25"/>
      <c r="H2" s="26" t="s">
        <v>60</v>
      </c>
      <c r="I2" s="26"/>
      <c r="J2" s="26"/>
      <c r="K2" s="26" t="s">
        <v>58</v>
      </c>
      <c r="L2" s="26"/>
      <c r="M2" s="26"/>
      <c r="N2" s="26" t="s">
        <v>59</v>
      </c>
      <c r="O2" s="26"/>
      <c r="P2" s="26"/>
      <c r="Q2" s="26" t="s">
        <v>57</v>
      </c>
      <c r="R2" s="26"/>
      <c r="S2" s="26"/>
    </row>
    <row r="3" spans="1:19" ht="52.5" customHeight="1" x14ac:dyDescent="0.25">
      <c r="A3" s="4" t="s">
        <v>2</v>
      </c>
      <c r="B3" s="25"/>
      <c r="C3" s="5" t="s">
        <v>3</v>
      </c>
      <c r="D3" s="5" t="s">
        <v>4</v>
      </c>
      <c r="E3" s="14" t="s">
        <v>5</v>
      </c>
      <c r="F3" s="6" t="s">
        <v>6</v>
      </c>
      <c r="G3" s="1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9</v>
      </c>
      <c r="M3" s="6" t="s">
        <v>10</v>
      </c>
      <c r="N3" s="6" t="s">
        <v>12</v>
      </c>
      <c r="O3" s="6" t="s">
        <v>9</v>
      </c>
      <c r="P3" s="6" t="s">
        <v>10</v>
      </c>
      <c r="Q3" s="6" t="s">
        <v>13</v>
      </c>
      <c r="R3" s="7" t="s">
        <v>14</v>
      </c>
      <c r="S3" s="8" t="s">
        <v>15</v>
      </c>
    </row>
    <row r="4" spans="1:19" x14ac:dyDescent="0.25">
      <c r="A4" s="9">
        <v>1</v>
      </c>
      <c r="B4" s="9" t="s">
        <v>16</v>
      </c>
      <c r="C4" s="9" t="s">
        <v>17</v>
      </c>
      <c r="D4" s="9" t="s">
        <v>18</v>
      </c>
      <c r="E4" s="15">
        <v>1280</v>
      </c>
      <c r="F4" s="10" t="s">
        <v>19</v>
      </c>
      <c r="G4" s="17">
        <v>1249</v>
      </c>
      <c r="H4" s="3">
        <v>400</v>
      </c>
      <c r="I4" s="3" t="s">
        <v>20</v>
      </c>
      <c r="J4" s="3"/>
      <c r="K4" s="3"/>
      <c r="L4" s="11" t="s">
        <v>20</v>
      </c>
      <c r="M4" s="11"/>
      <c r="N4" s="3">
        <v>600</v>
      </c>
      <c r="O4" s="11" t="s">
        <v>20</v>
      </c>
      <c r="P4" s="3"/>
      <c r="Q4" s="3">
        <f>H4+K4+N4</f>
        <v>1000</v>
      </c>
      <c r="R4" s="3"/>
      <c r="S4" s="3"/>
    </row>
    <row r="5" spans="1:19" ht="25.5" x14ac:dyDescent="0.25">
      <c r="A5" s="9">
        <v>2</v>
      </c>
      <c r="B5" s="9" t="s">
        <v>21</v>
      </c>
      <c r="C5" s="9" t="s">
        <v>22</v>
      </c>
      <c r="D5" s="9" t="s">
        <v>23</v>
      </c>
      <c r="E5" s="15">
        <v>92800</v>
      </c>
      <c r="F5" s="22" t="s">
        <v>24</v>
      </c>
      <c r="G5" s="23">
        <v>81084</v>
      </c>
      <c r="H5" s="20">
        <v>400</v>
      </c>
      <c r="I5" s="20" t="s">
        <v>20</v>
      </c>
      <c r="J5" s="20"/>
      <c r="K5" s="20"/>
      <c r="L5" s="24"/>
      <c r="M5" s="24" t="s">
        <v>20</v>
      </c>
      <c r="N5" s="20">
        <v>300</v>
      </c>
      <c r="O5" s="24" t="s">
        <v>20</v>
      </c>
      <c r="P5" s="20"/>
      <c r="Q5" s="20">
        <f t="shared" ref="Q5:Q9" si="0">H5+K5+N5</f>
        <v>700</v>
      </c>
      <c r="R5" s="20"/>
      <c r="S5" s="20" t="s">
        <v>20</v>
      </c>
    </row>
    <row r="6" spans="1:19" ht="25.5" x14ac:dyDescent="0.25">
      <c r="A6" s="9">
        <v>3</v>
      </c>
      <c r="B6" s="9" t="s">
        <v>25</v>
      </c>
      <c r="C6" s="9" t="s">
        <v>22</v>
      </c>
      <c r="D6" s="9" t="s">
        <v>26</v>
      </c>
      <c r="E6" s="15">
        <v>113373</v>
      </c>
      <c r="F6" s="10" t="s">
        <v>27</v>
      </c>
      <c r="G6" s="17">
        <v>113373</v>
      </c>
      <c r="H6" s="3">
        <v>400</v>
      </c>
      <c r="I6" s="3" t="s">
        <v>20</v>
      </c>
      <c r="J6" s="3"/>
      <c r="K6" s="3"/>
      <c r="L6" s="11" t="s">
        <v>20</v>
      </c>
      <c r="M6" s="11"/>
      <c r="N6" s="3">
        <v>600</v>
      </c>
      <c r="O6" s="11" t="s">
        <v>20</v>
      </c>
      <c r="P6" s="3"/>
      <c r="Q6" s="3">
        <f t="shared" si="0"/>
        <v>1000</v>
      </c>
      <c r="R6" s="3"/>
      <c r="S6" s="3"/>
    </row>
    <row r="7" spans="1:19" ht="25.5" x14ac:dyDescent="0.25">
      <c r="A7" s="9">
        <v>4</v>
      </c>
      <c r="B7" s="9" t="s">
        <v>28</v>
      </c>
      <c r="C7" s="9" t="s">
        <v>22</v>
      </c>
      <c r="D7" s="9" t="s">
        <v>29</v>
      </c>
      <c r="E7" s="15">
        <v>22458</v>
      </c>
      <c r="F7" s="10" t="s">
        <v>27</v>
      </c>
      <c r="G7" s="17">
        <v>22458</v>
      </c>
      <c r="H7" s="3">
        <v>400</v>
      </c>
      <c r="I7" s="3" t="s">
        <v>20</v>
      </c>
      <c r="J7" s="3"/>
      <c r="K7" s="3"/>
      <c r="L7" s="11" t="s">
        <v>20</v>
      </c>
      <c r="M7" s="11"/>
      <c r="N7" s="3">
        <v>600</v>
      </c>
      <c r="O7" s="11" t="s">
        <v>20</v>
      </c>
      <c r="P7" s="3"/>
      <c r="Q7" s="3">
        <f t="shared" si="0"/>
        <v>1000</v>
      </c>
      <c r="R7" s="3"/>
      <c r="S7" s="3"/>
    </row>
    <row r="8" spans="1:19" x14ac:dyDescent="0.25">
      <c r="A8" s="9">
        <v>5</v>
      </c>
      <c r="B8" s="9" t="s">
        <v>30</v>
      </c>
      <c r="C8" s="9" t="s">
        <v>31</v>
      </c>
      <c r="D8" s="9" t="s">
        <v>32</v>
      </c>
      <c r="E8" s="15">
        <v>25050.11894713424</v>
      </c>
      <c r="F8" s="22" t="s">
        <v>33</v>
      </c>
      <c r="G8" s="23">
        <v>25050</v>
      </c>
      <c r="H8" s="20"/>
      <c r="I8" s="20"/>
      <c r="J8" s="20" t="s">
        <v>20</v>
      </c>
      <c r="K8" s="20"/>
      <c r="L8" s="24" t="s">
        <v>20</v>
      </c>
      <c r="M8" s="24"/>
      <c r="N8" s="20"/>
      <c r="O8" s="24"/>
      <c r="P8" s="20" t="s">
        <v>20</v>
      </c>
      <c r="Q8" s="20">
        <f t="shared" si="0"/>
        <v>0</v>
      </c>
      <c r="R8" s="20"/>
      <c r="S8" s="19" t="s">
        <v>20</v>
      </c>
    </row>
    <row r="9" spans="1:19" ht="38.25" x14ac:dyDescent="0.25">
      <c r="A9" s="9">
        <v>6</v>
      </c>
      <c r="B9" s="9" t="s">
        <v>34</v>
      </c>
      <c r="C9" s="9" t="s">
        <v>22</v>
      </c>
      <c r="D9" s="9" t="s">
        <v>32</v>
      </c>
      <c r="E9" s="15">
        <v>5000</v>
      </c>
      <c r="F9" s="22" t="s">
        <v>19</v>
      </c>
      <c r="G9" s="23">
        <v>4000</v>
      </c>
      <c r="H9" s="20">
        <v>400</v>
      </c>
      <c r="I9" s="20" t="s">
        <v>20</v>
      </c>
      <c r="J9" s="20"/>
      <c r="K9" s="20"/>
      <c r="L9" s="24" t="s">
        <v>20</v>
      </c>
      <c r="M9" s="24"/>
      <c r="N9" s="20"/>
      <c r="O9" s="24"/>
      <c r="P9" s="20" t="s">
        <v>20</v>
      </c>
      <c r="Q9" s="20">
        <f t="shared" si="0"/>
        <v>400</v>
      </c>
      <c r="R9" s="20"/>
      <c r="S9" s="20" t="s">
        <v>20</v>
      </c>
    </row>
    <row r="10" spans="1:19" ht="38.25" x14ac:dyDescent="0.25">
      <c r="A10" s="9">
        <v>7</v>
      </c>
      <c r="B10" s="12" t="s">
        <v>35</v>
      </c>
      <c r="C10" s="12" t="s">
        <v>22</v>
      </c>
      <c r="D10" s="12" t="s">
        <v>36</v>
      </c>
      <c r="E10" s="16">
        <v>88160</v>
      </c>
      <c r="F10" s="32" t="str">
        <f>'[1]VERIFICACION ECONOMICA'!F16:Z16</f>
        <v>NO SE PRESENTARON OFERTAS</v>
      </c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4"/>
    </row>
    <row r="11" spans="1:19" ht="51" x14ac:dyDescent="0.25">
      <c r="A11" s="9">
        <v>8</v>
      </c>
      <c r="B11" s="12" t="s">
        <v>37</v>
      </c>
      <c r="C11" s="12" t="s">
        <v>38</v>
      </c>
      <c r="D11" s="12" t="s">
        <v>39</v>
      </c>
      <c r="E11" s="16">
        <v>100514</v>
      </c>
      <c r="F11" s="32" t="str">
        <f>'[1]VERIFICACION ECONOMICA'!F17:Z17</f>
        <v>NO SE PRESENTARON OFERTAS</v>
      </c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4"/>
    </row>
    <row r="12" spans="1:19" ht="38.25" x14ac:dyDescent="0.25">
      <c r="A12" s="9">
        <v>9</v>
      </c>
      <c r="B12" s="12" t="s">
        <v>40</v>
      </c>
      <c r="C12" s="12" t="s">
        <v>22</v>
      </c>
      <c r="D12" s="12" t="s">
        <v>36</v>
      </c>
      <c r="E12" s="16">
        <v>17200</v>
      </c>
      <c r="F12" s="10" t="s">
        <v>41</v>
      </c>
      <c r="G12" s="17">
        <v>17200</v>
      </c>
      <c r="H12" s="3">
        <v>400</v>
      </c>
      <c r="I12" s="3" t="s">
        <v>20</v>
      </c>
      <c r="J12" s="3"/>
      <c r="K12" s="3"/>
      <c r="L12" s="11" t="s">
        <v>20</v>
      </c>
      <c r="M12" s="11"/>
      <c r="N12" s="3">
        <v>600</v>
      </c>
      <c r="O12" s="11" t="s">
        <v>20</v>
      </c>
      <c r="P12" s="3"/>
      <c r="Q12" s="3">
        <f t="shared" ref="Q12:Q22" si="1">H12+K12+N12</f>
        <v>1000</v>
      </c>
      <c r="R12" s="3"/>
      <c r="S12" s="3"/>
    </row>
    <row r="13" spans="1:19" ht="25.5" x14ac:dyDescent="0.25">
      <c r="A13" s="9">
        <v>10</v>
      </c>
      <c r="B13" s="12" t="s">
        <v>42</v>
      </c>
      <c r="C13" s="12" t="s">
        <v>22</v>
      </c>
      <c r="D13" s="12" t="s">
        <v>32</v>
      </c>
      <c r="E13" s="16">
        <v>5178</v>
      </c>
      <c r="F13" s="10" t="s">
        <v>43</v>
      </c>
      <c r="G13" s="17">
        <v>5178</v>
      </c>
      <c r="H13" s="3">
        <v>400</v>
      </c>
      <c r="I13" s="3" t="s">
        <v>20</v>
      </c>
      <c r="J13" s="3"/>
      <c r="K13" s="3"/>
      <c r="L13" s="11" t="s">
        <v>20</v>
      </c>
      <c r="M13" s="11"/>
      <c r="N13" s="3">
        <v>600</v>
      </c>
      <c r="O13" s="11" t="s">
        <v>20</v>
      </c>
      <c r="P13" s="3"/>
      <c r="Q13" s="3">
        <f t="shared" si="1"/>
        <v>1000</v>
      </c>
      <c r="R13" s="3"/>
      <c r="S13" s="3"/>
    </row>
    <row r="14" spans="1:19" x14ac:dyDescent="0.25">
      <c r="A14" s="27">
        <v>11</v>
      </c>
      <c r="B14" s="29" t="s">
        <v>44</v>
      </c>
      <c r="C14" s="29" t="s">
        <v>22</v>
      </c>
      <c r="D14" s="29" t="s">
        <v>45</v>
      </c>
      <c r="E14" s="30">
        <v>1150</v>
      </c>
      <c r="F14" s="22" t="s">
        <v>33</v>
      </c>
      <c r="G14" s="23">
        <v>1150</v>
      </c>
      <c r="H14" s="21"/>
      <c r="I14" s="20"/>
      <c r="J14" s="19" t="s">
        <v>20</v>
      </c>
      <c r="K14" s="20"/>
      <c r="L14" s="24" t="s">
        <v>20</v>
      </c>
      <c r="M14" s="24"/>
      <c r="N14" s="20"/>
      <c r="O14" s="24"/>
      <c r="P14" s="20" t="s">
        <v>20</v>
      </c>
      <c r="Q14" s="20">
        <f t="shared" si="1"/>
        <v>0</v>
      </c>
      <c r="R14" s="20"/>
      <c r="S14" s="19" t="s">
        <v>20</v>
      </c>
    </row>
    <row r="15" spans="1:19" x14ac:dyDescent="0.25">
      <c r="A15" s="27"/>
      <c r="B15" s="29"/>
      <c r="C15" s="29"/>
      <c r="D15" s="29"/>
      <c r="E15" s="30"/>
      <c r="F15" s="10" t="s">
        <v>19</v>
      </c>
      <c r="G15" s="18">
        <v>800</v>
      </c>
      <c r="H15" s="3">
        <f>G15/G15*400</f>
        <v>400</v>
      </c>
      <c r="I15" s="3" t="s">
        <v>20</v>
      </c>
      <c r="J15" s="3"/>
      <c r="K15" s="3"/>
      <c r="L15" s="11" t="s">
        <v>20</v>
      </c>
      <c r="M15" s="11"/>
      <c r="N15" s="3">
        <v>600</v>
      </c>
      <c r="O15" s="11" t="s">
        <v>20</v>
      </c>
      <c r="P15" s="3"/>
      <c r="Q15" s="3">
        <f t="shared" si="1"/>
        <v>1000</v>
      </c>
      <c r="R15" s="3"/>
      <c r="S15" s="3"/>
    </row>
    <row r="16" spans="1:19" ht="38.25" x14ac:dyDescent="0.25">
      <c r="A16" s="9">
        <v>12</v>
      </c>
      <c r="B16" s="12" t="s">
        <v>46</v>
      </c>
      <c r="C16" s="12" t="s">
        <v>47</v>
      </c>
      <c r="D16" s="12" t="s">
        <v>48</v>
      </c>
      <c r="E16" s="16">
        <v>11100</v>
      </c>
      <c r="F16" s="32" t="str">
        <f>'[1]VERIFICACION ECONOMICA'!F21:Z21</f>
        <v>NO SE PRESENTARON OFERTAS</v>
      </c>
      <c r="G16" s="33"/>
      <c r="H16" s="33">
        <v>300</v>
      </c>
      <c r="I16" s="33" t="s">
        <v>20</v>
      </c>
      <c r="J16" s="33"/>
      <c r="K16" s="33"/>
      <c r="L16" s="33"/>
      <c r="M16" s="33"/>
      <c r="N16" s="33"/>
      <c r="O16" s="33"/>
      <c r="P16" s="33"/>
      <c r="Q16" s="33">
        <v>300</v>
      </c>
      <c r="R16" s="33"/>
      <c r="S16" s="34"/>
    </row>
    <row r="17" spans="1:19" x14ac:dyDescent="0.25">
      <c r="A17" s="29">
        <v>13</v>
      </c>
      <c r="B17" s="29" t="s">
        <v>49</v>
      </c>
      <c r="C17" s="29" t="s">
        <v>22</v>
      </c>
      <c r="D17" s="29" t="s">
        <v>36</v>
      </c>
      <c r="E17" s="31">
        <v>4735.0304999999998</v>
      </c>
      <c r="F17" s="10" t="s">
        <v>19</v>
      </c>
      <c r="G17" s="17">
        <v>4198</v>
      </c>
      <c r="H17" s="3">
        <f>G18/G17*400</f>
        <v>386.85088137208197</v>
      </c>
      <c r="I17" s="3" t="s">
        <v>20</v>
      </c>
      <c r="J17" s="3"/>
      <c r="K17" s="3"/>
      <c r="L17" s="11" t="s">
        <v>20</v>
      </c>
      <c r="M17" s="11"/>
      <c r="N17" s="3">
        <v>600</v>
      </c>
      <c r="O17" s="11" t="s">
        <v>20</v>
      </c>
      <c r="P17" s="3"/>
      <c r="Q17" s="3">
        <f t="shared" si="1"/>
        <v>986.85088137208197</v>
      </c>
      <c r="R17" s="3"/>
      <c r="S17" s="3"/>
    </row>
    <row r="18" spans="1:19" x14ac:dyDescent="0.25">
      <c r="A18" s="29"/>
      <c r="B18" s="29"/>
      <c r="C18" s="29"/>
      <c r="D18" s="29"/>
      <c r="E18" s="31"/>
      <c r="F18" s="10" t="s">
        <v>24</v>
      </c>
      <c r="G18" s="17">
        <v>4060</v>
      </c>
      <c r="H18" s="3">
        <f>G18/G18*400</f>
        <v>400</v>
      </c>
      <c r="I18" s="3" t="s">
        <v>20</v>
      </c>
      <c r="J18" s="3"/>
      <c r="K18" s="3"/>
      <c r="L18" s="11" t="s">
        <v>20</v>
      </c>
      <c r="M18" s="11"/>
      <c r="N18" s="3">
        <v>300</v>
      </c>
      <c r="O18" s="11" t="s">
        <v>20</v>
      </c>
      <c r="P18" s="3"/>
      <c r="Q18" s="3">
        <f t="shared" si="1"/>
        <v>700</v>
      </c>
      <c r="R18" s="3"/>
      <c r="S18" s="3"/>
    </row>
    <row r="19" spans="1:19" x14ac:dyDescent="0.25">
      <c r="A19" s="27">
        <v>14</v>
      </c>
      <c r="B19" s="27" t="s">
        <v>50</v>
      </c>
      <c r="C19" s="27" t="s">
        <v>22</v>
      </c>
      <c r="D19" s="27" t="s">
        <v>36</v>
      </c>
      <c r="E19" s="28">
        <v>4699.5304999999998</v>
      </c>
      <c r="F19" s="10" t="s">
        <v>19</v>
      </c>
      <c r="G19" s="17">
        <v>4198</v>
      </c>
      <c r="H19" s="11">
        <f>G20/G19*400</f>
        <v>386.85088137208197</v>
      </c>
      <c r="I19" s="11" t="s">
        <v>20</v>
      </c>
      <c r="J19" s="11"/>
      <c r="K19" s="11"/>
      <c r="L19" s="11" t="s">
        <v>20</v>
      </c>
      <c r="M19" s="11"/>
      <c r="N19" s="11">
        <v>600</v>
      </c>
      <c r="O19" s="11" t="s">
        <v>20</v>
      </c>
      <c r="P19" s="11"/>
      <c r="Q19" s="3">
        <f t="shared" si="1"/>
        <v>986.85088137208197</v>
      </c>
      <c r="R19" s="11"/>
      <c r="S19" s="11"/>
    </row>
    <row r="20" spans="1:19" ht="30" customHeight="1" x14ac:dyDescent="0.25">
      <c r="A20" s="27"/>
      <c r="B20" s="27"/>
      <c r="C20" s="27"/>
      <c r="D20" s="27"/>
      <c r="E20" s="28"/>
      <c r="F20" s="10" t="s">
        <v>24</v>
      </c>
      <c r="G20" s="17">
        <v>4060</v>
      </c>
      <c r="H20" s="11">
        <f>G20/G20*400</f>
        <v>400</v>
      </c>
      <c r="I20" s="11" t="s">
        <v>20</v>
      </c>
      <c r="J20" s="11"/>
      <c r="K20" s="11"/>
      <c r="L20" s="11" t="s">
        <v>20</v>
      </c>
      <c r="M20" s="11"/>
      <c r="N20" s="11">
        <v>300</v>
      </c>
      <c r="O20" s="11" t="s">
        <v>20</v>
      </c>
      <c r="P20" s="11"/>
      <c r="Q20" s="3">
        <f t="shared" si="1"/>
        <v>700</v>
      </c>
      <c r="R20" s="11"/>
      <c r="S20" s="11"/>
    </row>
    <row r="21" spans="1:19" x14ac:dyDescent="0.25">
      <c r="A21" s="9">
        <v>15</v>
      </c>
      <c r="B21" s="9" t="s">
        <v>51</v>
      </c>
      <c r="C21" s="9" t="s">
        <v>22</v>
      </c>
      <c r="D21" s="9" t="s">
        <v>52</v>
      </c>
      <c r="E21" s="15">
        <v>987.24907709413606</v>
      </c>
      <c r="F21" s="10" t="s">
        <v>19</v>
      </c>
      <c r="G21" s="18">
        <v>890</v>
      </c>
      <c r="H21" s="11">
        <v>400</v>
      </c>
      <c r="I21" s="11" t="s">
        <v>20</v>
      </c>
      <c r="J21" s="11"/>
      <c r="K21" s="11"/>
      <c r="L21" s="11" t="s">
        <v>20</v>
      </c>
      <c r="M21" s="11"/>
      <c r="N21" s="11">
        <v>600</v>
      </c>
      <c r="O21" s="11" t="s">
        <v>20</v>
      </c>
      <c r="P21" s="11"/>
      <c r="Q21" s="3">
        <f t="shared" si="1"/>
        <v>1000</v>
      </c>
      <c r="R21" s="11"/>
      <c r="S21" s="11"/>
    </row>
    <row r="22" spans="1:19" x14ac:dyDescent="0.25">
      <c r="A22" s="9">
        <v>16</v>
      </c>
      <c r="B22" s="9" t="s">
        <v>53</v>
      </c>
      <c r="C22" s="9" t="s">
        <v>22</v>
      </c>
      <c r="D22" s="9" t="s">
        <v>54</v>
      </c>
      <c r="E22" s="15">
        <v>981.71548854706793</v>
      </c>
      <c r="F22" s="10" t="s">
        <v>19</v>
      </c>
      <c r="G22" s="17">
        <v>890</v>
      </c>
      <c r="H22" s="11">
        <v>400</v>
      </c>
      <c r="I22" s="11" t="s">
        <v>20</v>
      </c>
      <c r="J22" s="11"/>
      <c r="K22" s="11"/>
      <c r="L22" s="11" t="s">
        <v>20</v>
      </c>
      <c r="M22" s="11"/>
      <c r="N22" s="11">
        <v>600</v>
      </c>
      <c r="O22" s="11" t="s">
        <v>20</v>
      </c>
      <c r="P22" s="11"/>
      <c r="Q22" s="3">
        <f t="shared" si="1"/>
        <v>1000</v>
      </c>
      <c r="R22" s="11"/>
      <c r="S22" s="11"/>
    </row>
    <row r="23" spans="1:19" ht="38.25" x14ac:dyDescent="0.25">
      <c r="A23" s="9">
        <v>17</v>
      </c>
      <c r="B23" s="9" t="s">
        <v>55</v>
      </c>
      <c r="C23" s="9" t="s">
        <v>22</v>
      </c>
      <c r="D23" s="9" t="s">
        <v>36</v>
      </c>
      <c r="E23" s="15">
        <v>70.045361210812004</v>
      </c>
      <c r="F23" s="10" t="s">
        <v>56</v>
      </c>
      <c r="G23" s="17">
        <v>70</v>
      </c>
      <c r="H23" s="11">
        <v>400</v>
      </c>
      <c r="I23" s="11" t="s">
        <v>20</v>
      </c>
      <c r="J23" s="11"/>
      <c r="K23" s="11">
        <f>N23*20%</f>
        <v>120</v>
      </c>
      <c r="L23" s="11" t="s">
        <v>20</v>
      </c>
      <c r="M23" s="11"/>
      <c r="N23" s="11">
        <v>600</v>
      </c>
      <c r="O23" s="11" t="s">
        <v>20</v>
      </c>
      <c r="P23" s="11"/>
      <c r="Q23" s="3">
        <f>H23+K23+N23</f>
        <v>1120</v>
      </c>
      <c r="R23" s="11"/>
      <c r="S23" s="11"/>
    </row>
    <row r="28" spans="1:19" x14ac:dyDescent="0.25">
      <c r="H28" s="2" t="s">
        <v>61</v>
      </c>
    </row>
  </sheetData>
  <sheetProtection sheet="1" formatCells="0" formatColumns="0" formatRows="0" insertColumns="0" insertRows="0" insertHyperlinks="0" deleteColumns="0" deleteRows="0" sort="0" autoFilter="0" pivotTables="0"/>
  <mergeCells count="24">
    <mergeCell ref="D17:D18"/>
    <mergeCell ref="E17:E18"/>
    <mergeCell ref="K2:M2"/>
    <mergeCell ref="N2:P2"/>
    <mergeCell ref="F10:S10"/>
    <mergeCell ref="Q2:S2"/>
    <mergeCell ref="F16:S16"/>
    <mergeCell ref="F11:S11"/>
    <mergeCell ref="B2:B3"/>
    <mergeCell ref="C2:D2"/>
    <mergeCell ref="H2:J2"/>
    <mergeCell ref="A19:A20"/>
    <mergeCell ref="B19:B20"/>
    <mergeCell ref="C19:C20"/>
    <mergeCell ref="D19:D20"/>
    <mergeCell ref="E19:E20"/>
    <mergeCell ref="A14:A15"/>
    <mergeCell ref="B14:B15"/>
    <mergeCell ref="C14:C15"/>
    <mergeCell ref="D14:D15"/>
    <mergeCell ref="E14:E15"/>
    <mergeCell ref="A17:A18"/>
    <mergeCell ref="B17:B18"/>
    <mergeCell ref="C17:C1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Yolima Gonzalez Soler</dc:creator>
  <cp:lastModifiedBy>Eliana Rodriguez Barrera</cp:lastModifiedBy>
  <dcterms:created xsi:type="dcterms:W3CDTF">2015-07-13T21:18:17Z</dcterms:created>
  <dcterms:modified xsi:type="dcterms:W3CDTF">2015-07-15T12:22:02Z</dcterms:modified>
</cp:coreProperties>
</file>