
<file path=[Content_Types].xml><?xml version="1.0" encoding="utf-8"?>
<Types xmlns="http://schemas.openxmlformats.org/package/2006/content-types">
  <Default Extension="bin" ContentType="application/vnd.ms-office.activeX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wanny.yopasa\Desktop\DIANA\INFORME COMUNICACIÓN Y TRANSPARENCIA\DICIEMBRE 2023\"/>
    </mc:Choice>
  </mc:AlternateContent>
  <bookViews>
    <workbookView xWindow="0" yWindow="0" windowWidth="28800" windowHeight="11835"/>
  </bookViews>
  <sheets>
    <sheet name="VIGENCIA 2021" sheetId="8" r:id="rId1"/>
  </sheets>
  <definedNames>
    <definedName name="_xlnm._FilterDatabase" localSheetId="0" hidden="1">'VIGENCIA 2021'!$B$2:$AE$4</definedName>
  </definedNames>
  <calcPr calcId="152511"/>
</workbook>
</file>

<file path=xl/calcChain.xml><?xml version="1.0" encoding="utf-8"?>
<calcChain xmlns="http://schemas.openxmlformats.org/spreadsheetml/2006/main">
  <c r="E14" i="8" l="1"/>
  <c r="D14" i="8"/>
  <c r="C14" i="8"/>
  <c r="B14" i="8"/>
  <c r="R4" i="8"/>
  <c r="T4" i="8" s="1"/>
  <c r="V4" i="8" s="1"/>
  <c r="E17" i="8" l="1"/>
</calcChain>
</file>

<file path=xl/sharedStrings.xml><?xml version="1.0" encoding="utf-8"?>
<sst xmlns="http://schemas.openxmlformats.org/spreadsheetml/2006/main" count="57" uniqueCount="57">
  <si>
    <t>SUB MED</t>
  </si>
  <si>
    <t>CD</t>
  </si>
  <si>
    <t>MC</t>
  </si>
  <si>
    <t>N° PROCESO</t>
  </si>
  <si>
    <t>TIPO DE CONTRATO</t>
  </si>
  <si>
    <t>URL</t>
  </si>
  <si>
    <t>N° CONTRATO</t>
  </si>
  <si>
    <t>CONTRATISTA</t>
  </si>
  <si>
    <t>OBJETO</t>
  </si>
  <si>
    <t>PLAZO DE EJECUCION
FINAL</t>
  </si>
  <si>
    <t>VALOR VIGENCIA 2021</t>
  </si>
  <si>
    <t>VALOR VIGENCIA 2022</t>
  </si>
  <si>
    <t>VALOR TOTAL CON VIGENCIAS</t>
  </si>
  <si>
    <t>VALOR REDUCCION</t>
  </si>
  <si>
    <t>SUPERVISOR</t>
  </si>
  <si>
    <t>ORDENADOR DEL GASTO</t>
  </si>
  <si>
    <t xml:space="preserve">NOMBRE DEL REPRESENTANTE LEGAL </t>
  </si>
  <si>
    <t>DIRECCIÓN</t>
  </si>
  <si>
    <t>TELEFONO</t>
  </si>
  <si>
    <t>CORREO ELECTRONICO</t>
  </si>
  <si>
    <t>CIUDAD</t>
  </si>
  <si>
    <t>N/A</t>
  </si>
  <si>
    <t>BOGOTA</t>
  </si>
  <si>
    <t xml:space="preserve">ARRENDAMIENTO </t>
  </si>
  <si>
    <t xml:space="preserve">IDENTIFICACION DEL PROCESO EN SECOP II </t>
  </si>
  <si>
    <t>VALOR TOTAL REAL CONTRATO (+ADICIONES-REDUCCIONES)</t>
  </si>
  <si>
    <t>OSCAR MAURICIO VILLEGAS</t>
  </si>
  <si>
    <t>FECHA SUSCRIPCION CONTRATO</t>
  </si>
  <si>
    <t xml:space="preserve">FECHA INICIO DEL CONTRATO </t>
  </si>
  <si>
    <t>NIT Y/O CEDULA</t>
  </si>
  <si>
    <t>N° DIGITO DE VERIFICACION</t>
  </si>
  <si>
    <t>SANDRA MILENA OCAÑO REYES</t>
  </si>
  <si>
    <t>SUBADM</t>
  </si>
  <si>
    <t>VALOR ADICIONES</t>
  </si>
  <si>
    <t>VALOR TOTAL CON ADICIONES</t>
  </si>
  <si>
    <t>054-2021</t>
  </si>
  <si>
    <t xml:space="preserve">CARLOS ALBERTO ALARCON </t>
  </si>
  <si>
    <t>PRESTACION DE SERVICIOS - INTERMEDIACION</t>
  </si>
  <si>
    <t>SA-054-2021-HOMIL</t>
  </si>
  <si>
    <t>https://community.secop.gov.co/Public/Tendering/OpportunityDetail/Index?noticeUID=CO1.NTC.2171234&amp;isFromPublicArea=True&amp;isModal=true&amp;asPopupView=true</t>
  </si>
  <si>
    <t>314-2021</t>
  </si>
  <si>
    <t>INVER TRACK S.A.S</t>
  </si>
  <si>
    <t>CONTRATAR UN INTERMEDIARIO PÚBLICO O PRIVADO , PARA QUE TRAMITE, GESTIONE Y LIDERE LA VENTA A TRAVÉS DEL MECANISMO DE MARTILLO O SUBASTA PÚBLICA DE LOS BIENES MUEBLES OBSOLETOS E INSERVIBLES DE PROPIEDAD DEL HOSPITAL MILITAR CENTRAL</t>
  </si>
  <si>
    <t>MIGUEL ALEXANDER REYES FLOREZ</t>
  </si>
  <si>
    <t>CALLE 2A # 24-66</t>
  </si>
  <si>
    <t>INVER.TRACKSAS@GMAIL.COM</t>
  </si>
  <si>
    <t>145-2021</t>
  </si>
  <si>
    <t>https://community.secop.gov.co/Public/Tendering/OpportunityDetail/Index?noticeUID=CO1.NTC.2016771&amp;isFromPublicArea=True&amp;isModal=true&amp;asPopupView=true</t>
  </si>
  <si>
    <t>050-2021</t>
  </si>
  <si>
    <t>CD-050-2021-HOMIL</t>
  </si>
  <si>
    <t>CONSORCIO NUTRIMOS  D&amp;B FCJ</t>
  </si>
  <si>
    <t>ENTREGAR A TÍTULO DE ARRENDAMIENTO DOS ESPACIOS DENTRO DE LAS INSTALACIONES DEL HOSPITAL MILITAR CENTRAL CON UN ÁREA APROXIMADA DE 422.47 M2 EN TOTAL, PARA LA PRESTACIÓN DEL SERVICIO DE CAFETERÍA Y RESTAURANTE EN EL PRIMER PISO Y DEL CLUB MÉDICO</t>
  </si>
  <si>
    <t>RICARDO ARTURO HOYOS LANZIANO</t>
  </si>
  <si>
    <t>CARLOS ENRIQUE QUINTERO AVENDAÑO</t>
  </si>
  <si>
    <t>AV CALLE 100 # 8 A -55 TORRE C OFICINA 212</t>
  </si>
  <si>
    <t>GERENTE.ADMINISTRATIVO@DYBCATERING.COM</t>
  </si>
  <si>
    <t>MEDELLIN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</si>
</sst>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&quot;$&quot;* #,##0.00_-;\-&quot;$&quot;* #,##0.00_-;_-&quot;$&quot;* &quot;-&quot;??_-;_-@_-"/>
    <numFmt numFmtId="165" formatCode="yyyy\-mm\-dd;@"/>
    <numFmt numFmtId="166" formatCode="_-&quot;$&quot;* #,##0_-;\-&quot;$&quot;* #,##0_-;_-&quot;$&quot;* &quot;-&quot;_-;_-@_-"/>
    <numFmt numFmtId="167" formatCode="&quot;$&quot;\ #,##0"/>
  </numFmts>
  <fonts count="1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  <font>
      <sz val="9"/>
      <color rgb="FF0074E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4">
    <xf numFmtId="0" fontId="0" fillId="0" borderId="0" xfId="0"/>
    <xf numFmtId="49" fontId="4" fillId="2" borderId="6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5" xfId="2" applyFont="1" applyBorder="1" applyAlignment="1" applyProtection="1">
      <alignment vertical="center" wrapText="1"/>
    </xf>
    <xf numFmtId="166" fontId="6" fillId="3" borderId="1" xfId="1" applyNumberFormat="1" applyFont="1" applyFill="1" applyBorder="1" applyAlignment="1">
      <alignment horizontal="center" vertical="center"/>
    </xf>
    <xf numFmtId="166" fontId="8" fillId="3" borderId="1" xfId="1" applyNumberFormat="1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14" fontId="6" fillId="0" borderId="5" xfId="0" applyNumberFormat="1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3" borderId="0" xfId="0" applyFont="1" applyFill="1"/>
    <xf numFmtId="4" fontId="4" fillId="2" borderId="4" xfId="0" applyNumberFormat="1" applyFont="1" applyFill="1" applyBorder="1" applyAlignment="1">
      <alignment horizontal="center" vertical="center" wrapText="1"/>
    </xf>
    <xf numFmtId="165" fontId="4" fillId="2" borderId="6" xfId="0" applyNumberFormat="1" applyFont="1" applyFill="1" applyBorder="1" applyAlignment="1">
      <alignment horizontal="center" vertical="center" wrapText="1"/>
    </xf>
    <xf numFmtId="167" fontId="5" fillId="2" borderId="6" xfId="1" applyNumberFormat="1" applyFont="1" applyFill="1" applyBorder="1" applyAlignment="1">
      <alignment horizontal="center" vertical="center" wrapText="1"/>
    </xf>
    <xf numFmtId="165" fontId="6" fillId="2" borderId="1" xfId="0" applyNumberFormat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5" fillId="3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justify" vertical="justify" wrapText="1"/>
    </xf>
    <xf numFmtId="14" fontId="7" fillId="0" borderId="1" xfId="2" applyNumberFormat="1" applyFont="1" applyBorder="1" applyAlignment="1" applyProtection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1" fontId="5" fillId="2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2" borderId="0" xfId="0" applyFont="1" applyFill="1"/>
    <xf numFmtId="165" fontId="6" fillId="2" borderId="0" xfId="0" applyNumberFormat="1" applyFont="1" applyFill="1"/>
    <xf numFmtId="165" fontId="6" fillId="3" borderId="0" xfId="0" applyNumberFormat="1" applyFont="1" applyFill="1"/>
    <xf numFmtId="0" fontId="5" fillId="2" borderId="4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357939</xdr:colOff>
          <xdr:row>3</xdr:row>
          <xdr:rowOff>1227722</xdr:rowOff>
        </xdr:from>
        <xdr:to>
          <xdr:col>7</xdr:col>
          <xdr:colOff>538914</xdr:colOff>
          <xdr:row>5</xdr:row>
          <xdr:rowOff>33086</xdr:rowOff>
        </xdr:to>
        <xdr:sp macro="" textlink="">
          <xdr:nvSpPr>
            <xdr:cNvPr id="12289" name="Control 1" hidden="1">
              <a:extLst>
                <a:ext uri="{63B3BB69-23CF-44E3-9099-C40C66FF867C}">
                  <a14:compatExt spid="_x0000_s12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hyperlink" Target="mailto:GERENTE.ADMINISTRATIVO@DYBCATERING.COM" TargetMode="Externa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"/>
  <dimension ref="A1:SK17"/>
  <sheetViews>
    <sheetView tabSelected="1" zoomScale="95" zoomScaleNormal="95" workbookViewId="0">
      <pane xSplit="10" ySplit="2" topLeftCell="K3" activePane="bottomRight" state="frozen"/>
      <selection pane="topRight"/>
      <selection pane="bottomLeft"/>
      <selection pane="bottomRight" activeCell="O9" sqref="O9"/>
    </sheetView>
  </sheetViews>
  <sheetFormatPr baseColWidth="10" defaultColWidth="11.42578125" defaultRowHeight="13.5"/>
  <cols>
    <col min="1" max="1" width="1.28515625" style="11" customWidth="1"/>
    <col min="2" max="2" width="4.85546875" style="29" customWidth="1"/>
    <col min="3" max="3" width="6.140625" style="29" customWidth="1"/>
    <col min="4" max="4" width="4.42578125" style="11" customWidth="1"/>
    <col min="5" max="5" width="4.140625" style="11" customWidth="1"/>
    <col min="6" max="6" width="13.28515625" style="11" customWidth="1"/>
    <col min="7" max="7" width="18.42578125" style="11" customWidth="1"/>
    <col min="8" max="8" width="18.5703125" style="11" customWidth="1"/>
    <col min="9" max="9" width="31.140625" style="11" customWidth="1"/>
    <col min="10" max="10" width="13.85546875" style="11" customWidth="1"/>
    <col min="11" max="11" width="28.28515625" style="11" customWidth="1"/>
    <col min="12" max="12" width="49.7109375" style="11" customWidth="1"/>
    <col min="13" max="13" width="12.7109375" style="29" customWidth="1"/>
    <col min="14" max="14" width="13.85546875" style="30" customWidth="1"/>
    <col min="15" max="15" width="13" style="30" customWidth="1"/>
    <col min="16" max="16" width="11.85546875" style="11" customWidth="1"/>
    <col min="17" max="17" width="12" style="11" customWidth="1"/>
    <col min="18" max="18" width="13.28515625" style="11" customWidth="1"/>
    <col min="19" max="19" width="12" style="11" customWidth="1"/>
    <col min="20" max="20" width="13.5703125" style="11" customWidth="1"/>
    <col min="21" max="21" width="12.140625" style="11" customWidth="1"/>
    <col min="22" max="22" width="16.28515625" style="11" customWidth="1"/>
    <col min="23" max="23" width="19.28515625" style="11" customWidth="1"/>
    <col min="24" max="24" width="15.28515625" style="11" customWidth="1"/>
    <col min="25" max="25" width="25.42578125" style="11" customWidth="1"/>
    <col min="26" max="26" width="19.42578125" style="11" customWidth="1"/>
    <col min="27" max="27" width="12" style="11" customWidth="1"/>
    <col min="28" max="28" width="24.5703125" style="11" customWidth="1"/>
    <col min="29" max="29" width="18.140625" style="11" customWidth="1"/>
    <col min="30" max="30" width="23.85546875" style="11" customWidth="1"/>
    <col min="31" max="31" width="16.5703125" style="11" customWidth="1"/>
    <col min="32" max="16384" width="11.42578125" style="11"/>
  </cols>
  <sheetData>
    <row r="1" spans="1:505" ht="6.75" customHeight="1" thickBot="1">
      <c r="B1" s="12"/>
      <c r="C1" s="12"/>
      <c r="M1" s="12"/>
      <c r="N1" s="31"/>
      <c r="O1" s="31"/>
    </row>
    <row r="2" spans="1:505" s="22" customFormat="1" ht="127.5" customHeight="1" thickBot="1">
      <c r="A2" s="21"/>
      <c r="B2" s="1" t="s">
        <v>0</v>
      </c>
      <c r="C2" s="1" t="s">
        <v>32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24</v>
      </c>
      <c r="I2" s="1" t="s">
        <v>5</v>
      </c>
      <c r="J2" s="1" t="s">
        <v>6</v>
      </c>
      <c r="K2" s="1" t="s">
        <v>7</v>
      </c>
      <c r="L2" s="1" t="s">
        <v>8</v>
      </c>
      <c r="M2" s="13" t="s">
        <v>27</v>
      </c>
      <c r="N2" s="14" t="s">
        <v>28</v>
      </c>
      <c r="O2" s="14" t="s">
        <v>9</v>
      </c>
      <c r="P2" s="13" t="s">
        <v>10</v>
      </c>
      <c r="Q2" s="13" t="s">
        <v>11</v>
      </c>
      <c r="R2" s="13" t="s">
        <v>12</v>
      </c>
      <c r="S2" s="15" t="s">
        <v>33</v>
      </c>
      <c r="T2" s="13" t="s">
        <v>34</v>
      </c>
      <c r="U2" s="15" t="s">
        <v>13</v>
      </c>
      <c r="V2" s="13" t="s">
        <v>25</v>
      </c>
      <c r="W2" s="1" t="s">
        <v>14</v>
      </c>
      <c r="X2" s="1" t="s">
        <v>15</v>
      </c>
      <c r="Y2" s="1" t="s">
        <v>16</v>
      </c>
      <c r="Z2" s="1" t="s">
        <v>29</v>
      </c>
      <c r="AA2" s="1" t="s">
        <v>30</v>
      </c>
      <c r="AB2" s="1" t="s">
        <v>17</v>
      </c>
      <c r="AC2" s="1" t="s">
        <v>18</v>
      </c>
      <c r="AD2" s="1" t="s">
        <v>19</v>
      </c>
      <c r="AE2" s="1" t="s">
        <v>20</v>
      </c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21"/>
      <c r="IN2" s="21"/>
      <c r="IO2" s="21"/>
      <c r="IP2" s="21"/>
      <c r="IQ2" s="21"/>
      <c r="IR2" s="21"/>
      <c r="IS2" s="21"/>
      <c r="IT2" s="21"/>
      <c r="IU2" s="21"/>
      <c r="IV2" s="21"/>
      <c r="IW2" s="21"/>
      <c r="IX2" s="21"/>
      <c r="IY2" s="21"/>
      <c r="IZ2" s="21"/>
      <c r="JA2" s="21"/>
      <c r="JB2" s="21"/>
      <c r="JC2" s="21"/>
      <c r="JD2" s="21"/>
      <c r="JE2" s="21"/>
      <c r="JF2" s="21"/>
      <c r="JG2" s="21"/>
      <c r="JH2" s="21"/>
      <c r="JI2" s="21"/>
      <c r="JJ2" s="21"/>
      <c r="JK2" s="21"/>
      <c r="JL2" s="21"/>
      <c r="JM2" s="21"/>
      <c r="JN2" s="21"/>
      <c r="JO2" s="21"/>
      <c r="JP2" s="21"/>
      <c r="JQ2" s="21"/>
      <c r="JR2" s="21"/>
      <c r="JS2" s="21"/>
      <c r="JT2" s="21"/>
      <c r="JU2" s="21"/>
      <c r="JV2" s="21"/>
      <c r="JW2" s="21"/>
      <c r="JX2" s="21"/>
      <c r="JY2" s="21"/>
      <c r="JZ2" s="21"/>
      <c r="KA2" s="21"/>
      <c r="KB2" s="21"/>
      <c r="KC2" s="21"/>
      <c r="KD2" s="21"/>
      <c r="KE2" s="21"/>
      <c r="KF2" s="21"/>
      <c r="KG2" s="21"/>
      <c r="KH2" s="21"/>
      <c r="KI2" s="21"/>
      <c r="KJ2" s="21"/>
      <c r="KK2" s="21"/>
      <c r="KL2" s="21"/>
      <c r="KM2" s="21"/>
      <c r="KN2" s="21"/>
      <c r="KO2" s="21"/>
      <c r="KP2" s="21"/>
      <c r="KQ2" s="21"/>
      <c r="KR2" s="21"/>
      <c r="KS2" s="21"/>
      <c r="KT2" s="21"/>
      <c r="KU2" s="21"/>
      <c r="KV2" s="21"/>
      <c r="KW2" s="21"/>
      <c r="KX2" s="21"/>
      <c r="KY2" s="21"/>
      <c r="KZ2" s="21"/>
      <c r="LA2" s="21"/>
      <c r="LB2" s="21"/>
      <c r="LC2" s="21"/>
      <c r="LD2" s="21"/>
      <c r="LE2" s="21"/>
      <c r="LF2" s="21"/>
      <c r="LG2" s="21"/>
      <c r="LH2" s="21"/>
      <c r="LI2" s="21"/>
      <c r="LJ2" s="21"/>
      <c r="LK2" s="21"/>
      <c r="LL2" s="21"/>
      <c r="LM2" s="21"/>
      <c r="LN2" s="21"/>
      <c r="LO2" s="21"/>
      <c r="LP2" s="21"/>
      <c r="LQ2" s="21"/>
      <c r="LR2" s="21"/>
      <c r="LS2" s="21"/>
      <c r="LT2" s="21"/>
      <c r="LU2" s="21"/>
      <c r="LV2" s="21"/>
      <c r="LW2" s="21"/>
      <c r="LX2" s="21"/>
      <c r="LY2" s="21"/>
      <c r="LZ2" s="21"/>
      <c r="MA2" s="21"/>
      <c r="MB2" s="21"/>
      <c r="MC2" s="21"/>
      <c r="MD2" s="21"/>
      <c r="ME2" s="21"/>
      <c r="MF2" s="21"/>
      <c r="MG2" s="21"/>
      <c r="MH2" s="21"/>
      <c r="MI2" s="21"/>
      <c r="MJ2" s="21"/>
      <c r="MK2" s="21"/>
      <c r="ML2" s="21"/>
      <c r="MM2" s="21"/>
      <c r="MN2" s="21"/>
      <c r="MO2" s="21"/>
      <c r="MP2" s="21"/>
      <c r="MQ2" s="21"/>
      <c r="MR2" s="21"/>
      <c r="MS2" s="21"/>
      <c r="MT2" s="21"/>
      <c r="MU2" s="21"/>
      <c r="MV2" s="21"/>
      <c r="MW2" s="21"/>
      <c r="MX2" s="21"/>
      <c r="MY2" s="21"/>
      <c r="MZ2" s="21"/>
      <c r="NA2" s="21"/>
      <c r="NB2" s="21"/>
      <c r="NC2" s="21"/>
      <c r="ND2" s="21"/>
      <c r="NE2" s="21"/>
      <c r="NF2" s="21"/>
      <c r="NG2" s="21"/>
      <c r="NH2" s="21"/>
      <c r="NI2" s="21"/>
      <c r="NJ2" s="21"/>
      <c r="NK2" s="21"/>
      <c r="NL2" s="21"/>
      <c r="NM2" s="21"/>
      <c r="NN2" s="21"/>
      <c r="NO2" s="21"/>
      <c r="NP2" s="21"/>
      <c r="NQ2" s="21"/>
      <c r="NR2" s="21"/>
      <c r="NS2" s="21"/>
      <c r="NT2" s="21"/>
      <c r="NU2" s="21"/>
      <c r="NV2" s="21"/>
      <c r="NW2" s="21"/>
      <c r="NX2" s="21"/>
      <c r="NY2" s="21"/>
      <c r="NZ2" s="21"/>
      <c r="OA2" s="21"/>
      <c r="OB2" s="21"/>
      <c r="OC2" s="21"/>
      <c r="OD2" s="21"/>
      <c r="OE2" s="21"/>
      <c r="OF2" s="21"/>
      <c r="OG2" s="21"/>
      <c r="OH2" s="21"/>
      <c r="OI2" s="21"/>
      <c r="OJ2" s="21"/>
      <c r="OK2" s="21"/>
      <c r="OL2" s="21"/>
      <c r="OM2" s="21"/>
      <c r="ON2" s="21"/>
      <c r="OO2" s="21"/>
      <c r="OP2" s="21"/>
      <c r="OQ2" s="21"/>
      <c r="OR2" s="21"/>
      <c r="OS2" s="21"/>
      <c r="OT2" s="21"/>
      <c r="OU2" s="21"/>
      <c r="OV2" s="21"/>
      <c r="OW2" s="21"/>
      <c r="OX2" s="21"/>
      <c r="OY2" s="21"/>
      <c r="OZ2" s="21"/>
      <c r="PA2" s="21"/>
      <c r="PB2" s="21"/>
      <c r="PC2" s="21"/>
      <c r="PD2" s="21"/>
      <c r="PE2" s="21"/>
      <c r="PF2" s="21"/>
      <c r="PG2" s="21"/>
      <c r="PH2" s="21"/>
      <c r="PI2" s="21"/>
      <c r="PJ2" s="21"/>
      <c r="PK2" s="21"/>
      <c r="PL2" s="21"/>
      <c r="PM2" s="21"/>
      <c r="PN2" s="21"/>
      <c r="PO2" s="21"/>
      <c r="PP2" s="21"/>
      <c r="PQ2" s="21"/>
      <c r="PR2" s="21"/>
      <c r="PS2" s="21"/>
      <c r="PT2" s="21"/>
      <c r="PU2" s="21"/>
      <c r="PV2" s="21"/>
      <c r="PW2" s="21"/>
      <c r="PX2" s="21"/>
      <c r="PY2" s="21"/>
      <c r="PZ2" s="21"/>
      <c r="QA2" s="21"/>
      <c r="QB2" s="21"/>
      <c r="QC2" s="21"/>
      <c r="QD2" s="21"/>
      <c r="QE2" s="21"/>
      <c r="QF2" s="21"/>
      <c r="QG2" s="21"/>
      <c r="QH2" s="21"/>
      <c r="QI2" s="21"/>
      <c r="QJ2" s="21"/>
      <c r="QK2" s="21"/>
      <c r="QL2" s="21"/>
      <c r="QM2" s="21"/>
      <c r="QN2" s="21"/>
      <c r="QO2" s="21"/>
      <c r="QP2" s="21"/>
      <c r="QQ2" s="21"/>
      <c r="QR2" s="21"/>
      <c r="QS2" s="21"/>
      <c r="QT2" s="21"/>
      <c r="QU2" s="21"/>
      <c r="QV2" s="21"/>
      <c r="QW2" s="21"/>
      <c r="QX2" s="21"/>
      <c r="QY2" s="21"/>
      <c r="QZ2" s="21"/>
      <c r="RA2" s="21"/>
      <c r="RB2" s="21"/>
      <c r="RC2" s="21"/>
      <c r="RD2" s="21"/>
      <c r="RE2" s="21"/>
      <c r="RF2" s="21"/>
      <c r="RG2" s="21"/>
      <c r="RH2" s="21"/>
      <c r="RI2" s="21"/>
      <c r="RJ2" s="21"/>
      <c r="RK2" s="21"/>
      <c r="RL2" s="21"/>
      <c r="RM2" s="21"/>
      <c r="RN2" s="21"/>
      <c r="RO2" s="21"/>
      <c r="RP2" s="21"/>
      <c r="RQ2" s="21"/>
      <c r="RR2" s="21"/>
      <c r="RS2" s="21"/>
      <c r="RT2" s="21"/>
      <c r="RU2" s="21"/>
      <c r="RV2" s="21"/>
      <c r="RW2" s="21"/>
      <c r="RX2" s="21"/>
      <c r="RY2" s="21"/>
      <c r="RZ2" s="21"/>
      <c r="SA2" s="21"/>
      <c r="SB2" s="21"/>
      <c r="SC2" s="21"/>
      <c r="SD2" s="21"/>
      <c r="SE2" s="21"/>
      <c r="SF2" s="21"/>
      <c r="SG2" s="21"/>
      <c r="SH2" s="21"/>
      <c r="SI2" s="21"/>
      <c r="SJ2" s="21"/>
      <c r="SK2" s="21"/>
    </row>
    <row r="3" spans="1:505" ht="144" customHeight="1">
      <c r="B3" s="2"/>
      <c r="C3" s="2">
        <v>1</v>
      </c>
      <c r="D3" s="23">
        <v>1</v>
      </c>
      <c r="E3" s="23"/>
      <c r="F3" s="19" t="s">
        <v>48</v>
      </c>
      <c r="G3" s="4" t="s">
        <v>23</v>
      </c>
      <c r="H3" s="20" t="s">
        <v>49</v>
      </c>
      <c r="I3" s="5" t="s">
        <v>47</v>
      </c>
      <c r="J3" s="3" t="s">
        <v>46</v>
      </c>
      <c r="K3" s="10" t="s">
        <v>50</v>
      </c>
      <c r="L3" s="24" t="s">
        <v>51</v>
      </c>
      <c r="M3" s="16">
        <v>44355</v>
      </c>
      <c r="N3" s="16">
        <v>44362</v>
      </c>
      <c r="O3" s="16">
        <v>45412</v>
      </c>
      <c r="P3" s="6">
        <v>1592855496</v>
      </c>
      <c r="Q3" s="6"/>
      <c r="R3" s="6">
        <v>1592855496</v>
      </c>
      <c r="S3" s="6">
        <v>0</v>
      </c>
      <c r="T3" s="6">
        <v>1592855496</v>
      </c>
      <c r="U3" s="7">
        <v>0</v>
      </c>
      <c r="V3" s="6">
        <v>1592855496</v>
      </c>
      <c r="W3" s="9" t="s">
        <v>26</v>
      </c>
      <c r="X3" s="8" t="s">
        <v>52</v>
      </c>
      <c r="Y3" s="8" t="s">
        <v>53</v>
      </c>
      <c r="Z3" s="18">
        <v>901489793</v>
      </c>
      <c r="AA3" s="18">
        <v>1</v>
      </c>
      <c r="AB3" s="8" t="s">
        <v>54</v>
      </c>
      <c r="AC3" s="18">
        <v>3108793673</v>
      </c>
      <c r="AD3" s="25" t="s">
        <v>55</v>
      </c>
      <c r="AE3" s="18" t="s">
        <v>56</v>
      </c>
    </row>
    <row r="4" spans="1:505" ht="97.5" customHeight="1">
      <c r="B4" s="2"/>
      <c r="C4" s="2">
        <v>1</v>
      </c>
      <c r="D4" s="23"/>
      <c r="E4" s="23"/>
      <c r="F4" s="19" t="s">
        <v>35</v>
      </c>
      <c r="G4" s="4" t="s">
        <v>37</v>
      </c>
      <c r="H4" s="17" t="s">
        <v>38</v>
      </c>
      <c r="I4" s="5" t="s">
        <v>39</v>
      </c>
      <c r="J4" s="3" t="s">
        <v>40</v>
      </c>
      <c r="K4" s="10" t="s">
        <v>41</v>
      </c>
      <c r="L4" s="24" t="s">
        <v>42</v>
      </c>
      <c r="M4" s="16">
        <v>44494</v>
      </c>
      <c r="N4" s="16">
        <v>44512</v>
      </c>
      <c r="O4" s="16">
        <v>45607</v>
      </c>
      <c r="P4" s="6" t="s">
        <v>21</v>
      </c>
      <c r="Q4" s="6">
        <v>0</v>
      </c>
      <c r="R4" s="6" t="e">
        <f t="shared" ref="R4" si="0">P4+Q4</f>
        <v>#VALUE!</v>
      </c>
      <c r="S4" s="6">
        <v>0</v>
      </c>
      <c r="T4" s="6" t="e">
        <f t="shared" ref="T4" si="1">R4+S4</f>
        <v>#VALUE!</v>
      </c>
      <c r="U4" s="7">
        <v>0</v>
      </c>
      <c r="V4" s="6" t="e">
        <f t="shared" ref="V4" si="2">T4-U4</f>
        <v>#VALUE!</v>
      </c>
      <c r="W4" s="9" t="s">
        <v>31</v>
      </c>
      <c r="X4" s="8" t="s">
        <v>36</v>
      </c>
      <c r="Y4" s="8" t="s">
        <v>43</v>
      </c>
      <c r="Z4" s="18">
        <v>901363291</v>
      </c>
      <c r="AA4" s="26">
        <v>2</v>
      </c>
      <c r="AB4" s="8" t="s">
        <v>44</v>
      </c>
      <c r="AC4" s="18">
        <v>3049086</v>
      </c>
      <c r="AD4" s="25" t="s">
        <v>45</v>
      </c>
      <c r="AE4" s="18" t="s">
        <v>22</v>
      </c>
    </row>
    <row r="13" spans="1:505" ht="14.25" thickBot="1"/>
    <row r="14" spans="1:505" ht="14.25" thickBot="1">
      <c r="B14" s="27">
        <f>SUM(B3:B13)</f>
        <v>0</v>
      </c>
      <c r="C14" s="27">
        <f>SUM(C3:C13)</f>
        <v>2</v>
      </c>
      <c r="D14" s="28">
        <f>SUM(D3:D13)</f>
        <v>1</v>
      </c>
      <c r="E14" s="28">
        <f>SUM(E3:E13)</f>
        <v>0</v>
      </c>
    </row>
    <row r="16" spans="1:505" ht="14.25" thickBot="1"/>
    <row r="17" spans="3:5" ht="14.25" thickBot="1">
      <c r="C17" s="32"/>
      <c r="E17" s="33">
        <f>SUM(D14:E14)</f>
        <v>1</v>
      </c>
    </row>
  </sheetData>
  <hyperlinks>
    <hyperlink ref="AD3" r:id="rId1"/>
  </hyperlinks>
  <pageMargins left="0.7" right="0.7" top="0.75" bottom="0.75" header="0.3" footer="0.3"/>
  <pageSetup orientation="portrait" verticalDpi="1200"/>
  <drawing r:id="rId2"/>
  <legacyDrawing r:id="rId3"/>
  <controls>
    <mc:AlternateContent xmlns:mc="http://schemas.openxmlformats.org/markup-compatibility/2006">
      <mc:Choice Requires="x14">
        <control shapeId="12289" r:id="rId4" name="Control 1">
          <controlPr defaultSize="0" altText="" r:id="rId5">
            <anchor moveWithCells="1">
              <from>
                <xdr:col>7</xdr:col>
                <xdr:colOff>361950</xdr:colOff>
                <xdr:row>3</xdr:row>
                <xdr:rowOff>1228725</xdr:rowOff>
              </from>
              <to>
                <xdr:col>7</xdr:col>
                <xdr:colOff>542925</xdr:colOff>
                <xdr:row>5</xdr:row>
                <xdr:rowOff>28575</xdr:rowOff>
              </to>
            </anchor>
          </controlPr>
        </control>
      </mc:Choice>
      <mc:Fallback>
        <control shapeId="12289" r:id="rId4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Swanny Tatiana Yopasa Rodriguez</cp:lastModifiedBy>
  <cp:lastPrinted>2019-06-20T18:34:00Z</cp:lastPrinted>
  <dcterms:created xsi:type="dcterms:W3CDTF">2019-01-18T16:11:00Z</dcterms:created>
  <dcterms:modified xsi:type="dcterms:W3CDTF">2023-12-04T19:56:07Z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