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ana.pardo\Desktop\COMUNICACIONES\JUNIO\"/>
    </mc:Choice>
  </mc:AlternateContent>
  <bookViews>
    <workbookView xWindow="0" yWindow="0" windowWidth="28800" windowHeight="11610"/>
  </bookViews>
  <sheets>
    <sheet name="VIGENCIA 2021" sheetId="4" r:id="rId1"/>
  </sheets>
  <definedNames>
    <definedName name="_xlnm._FilterDatabase" localSheetId="0" hidden="1">'VIGENCIA 2021'!$A$2:$AU$118</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Q3" i="4" l="1"/>
  <c r="R3" i="4" s="1"/>
  <c r="S3" i="4" s="1"/>
  <c r="Q4" i="4"/>
  <c r="R4" i="4" s="1"/>
  <c r="S4" i="4" s="1"/>
  <c r="Q5" i="4"/>
  <c r="R5" i="4" s="1"/>
  <c r="S5" i="4" s="1"/>
  <c r="Q6" i="4"/>
  <c r="R6" i="4" s="1"/>
  <c r="S6" i="4" s="1"/>
  <c r="Q7" i="4"/>
  <c r="Q8" i="4"/>
  <c r="R8" i="4" s="1"/>
  <c r="S8" i="4" s="1"/>
  <c r="Q9" i="4"/>
  <c r="R9" i="4" s="1"/>
  <c r="S9" i="4" s="1"/>
  <c r="Q10" i="4"/>
  <c r="R10" i="4" s="1"/>
  <c r="S10" i="4" s="1"/>
  <c r="Q11" i="4"/>
  <c r="R11" i="4" s="1"/>
  <c r="S11" i="4" s="1"/>
  <c r="Q12" i="4"/>
  <c r="R12" i="4" s="1"/>
  <c r="S12" i="4" s="1"/>
  <c r="Q13" i="4"/>
  <c r="R13" i="4" s="1"/>
  <c r="S13" i="4" s="1"/>
  <c r="Q14" i="4"/>
  <c r="R14" i="4" s="1"/>
  <c r="S14" i="4" s="1"/>
  <c r="Q15" i="4"/>
  <c r="R15" i="4" s="1"/>
  <c r="S15" i="4" s="1"/>
  <c r="Q16" i="4"/>
  <c r="R16" i="4" s="1"/>
  <c r="S16" i="4" s="1"/>
  <c r="Q17" i="4"/>
  <c r="R17" i="4" s="1"/>
  <c r="S17" i="4" s="1"/>
  <c r="Q18" i="4"/>
  <c r="R18" i="4" s="1"/>
  <c r="S18" i="4" s="1"/>
  <c r="Q19" i="4"/>
  <c r="R19" i="4" s="1"/>
  <c r="S19" i="4" s="1"/>
  <c r="Q20" i="4"/>
  <c r="R20" i="4" s="1"/>
  <c r="S20" i="4" s="1"/>
  <c r="Q21" i="4"/>
  <c r="R21" i="4" s="1"/>
  <c r="S21" i="4" s="1"/>
  <c r="Q22" i="4"/>
  <c r="R22" i="4" s="1"/>
  <c r="S22" i="4" s="1"/>
  <c r="Q23" i="4"/>
  <c r="R23" i="4" s="1"/>
  <c r="S23" i="4" s="1"/>
  <c r="Q24" i="4"/>
  <c r="R24" i="4" s="1"/>
  <c r="S24" i="4" s="1"/>
  <c r="Q25" i="4"/>
  <c r="R25" i="4" s="1"/>
  <c r="S25" i="4" s="1"/>
  <c r="Q26" i="4"/>
  <c r="R26" i="4" s="1"/>
  <c r="S26" i="4" s="1"/>
  <c r="Q27" i="4"/>
  <c r="R27" i="4" s="1"/>
  <c r="S27" i="4" s="1"/>
  <c r="Q28" i="4"/>
  <c r="R28" i="4" s="1"/>
  <c r="S28" i="4" s="1"/>
  <c r="Q29" i="4"/>
  <c r="R29" i="4" s="1"/>
  <c r="S29" i="4" s="1"/>
  <c r="Q30" i="4"/>
  <c r="R30" i="4" s="1"/>
  <c r="S30" i="4" s="1"/>
  <c r="Q31" i="4"/>
  <c r="R31" i="4" s="1"/>
  <c r="S31" i="4" s="1"/>
  <c r="Q32" i="4"/>
  <c r="R32" i="4" s="1"/>
  <c r="S32" i="4" s="1"/>
  <c r="Q33" i="4"/>
  <c r="R33" i="4" s="1"/>
  <c r="S33" i="4" s="1"/>
  <c r="Q34" i="4"/>
  <c r="R34" i="4" s="1"/>
  <c r="S34" i="4" s="1"/>
  <c r="Q35" i="4"/>
  <c r="R35" i="4" s="1"/>
  <c r="S35" i="4" s="1"/>
  <c r="Q36" i="4"/>
  <c r="R36" i="4" s="1"/>
  <c r="S36" i="4" s="1"/>
  <c r="Q37" i="4"/>
  <c r="R37" i="4" s="1"/>
  <c r="S37" i="4" s="1"/>
  <c r="Q38" i="4"/>
  <c r="R38" i="4" s="1"/>
  <c r="S38" i="4" s="1"/>
  <c r="Q39" i="4"/>
  <c r="R39" i="4" s="1"/>
  <c r="S39" i="4" s="1"/>
  <c r="Q40" i="4"/>
  <c r="R40" i="4" s="1"/>
  <c r="S40" i="4" s="1"/>
  <c r="Q41" i="4"/>
  <c r="R41" i="4" s="1"/>
  <c r="S41" i="4" s="1"/>
  <c r="Q42" i="4"/>
  <c r="R42" i="4" s="1"/>
  <c r="S42" i="4" s="1"/>
  <c r="Q43" i="4"/>
  <c r="R43" i="4" s="1"/>
  <c r="S43" i="4" s="1"/>
  <c r="Q44" i="4"/>
  <c r="R44" i="4" s="1"/>
  <c r="S44" i="4" s="1"/>
  <c r="Q45" i="4"/>
  <c r="R45" i="4" s="1"/>
  <c r="S45" i="4" s="1"/>
  <c r="Q46" i="4"/>
  <c r="R46" i="4" s="1"/>
  <c r="S46" i="4" s="1"/>
  <c r="Q47" i="4"/>
  <c r="R47" i="4" s="1"/>
  <c r="S47" i="4" s="1"/>
  <c r="Q48" i="4"/>
  <c r="R48" i="4" s="1"/>
  <c r="S48" i="4" s="1"/>
  <c r="Q49" i="4"/>
  <c r="R49" i="4" s="1"/>
  <c r="S49" i="4" s="1"/>
  <c r="Q50" i="4"/>
  <c r="R50" i="4" s="1"/>
  <c r="S50" i="4" s="1"/>
  <c r="Q51" i="4"/>
  <c r="R51" i="4" s="1"/>
  <c r="S51" i="4" s="1"/>
  <c r="Q52" i="4"/>
  <c r="R52" i="4" s="1"/>
  <c r="S52" i="4" s="1"/>
  <c r="Q53" i="4"/>
  <c r="R53" i="4" s="1"/>
  <c r="S53" i="4" s="1"/>
  <c r="Q54" i="4"/>
  <c r="R54" i="4" s="1"/>
  <c r="S54" i="4" s="1"/>
  <c r="Q55" i="4"/>
  <c r="R55" i="4" s="1"/>
  <c r="S55" i="4" s="1"/>
  <c r="Q56" i="4"/>
  <c r="R56" i="4" s="1"/>
  <c r="S56" i="4" s="1"/>
  <c r="Q57" i="4"/>
  <c r="R57" i="4" s="1"/>
  <c r="S57" i="4" s="1"/>
  <c r="Q58" i="4"/>
  <c r="R58" i="4" s="1"/>
  <c r="S58" i="4" s="1"/>
  <c r="Q59" i="4"/>
  <c r="R59" i="4" s="1"/>
  <c r="S59" i="4" s="1"/>
  <c r="Q60" i="4"/>
  <c r="R60" i="4" s="1"/>
  <c r="S60" i="4" s="1"/>
  <c r="Q61" i="4"/>
  <c r="R61" i="4" s="1"/>
  <c r="S61" i="4" s="1"/>
  <c r="Q62" i="4"/>
  <c r="R62" i="4" s="1"/>
  <c r="S62" i="4" s="1"/>
  <c r="Q63" i="4"/>
  <c r="R63" i="4" s="1"/>
  <c r="S63" i="4" s="1"/>
  <c r="Q64" i="4"/>
  <c r="R64" i="4" s="1"/>
  <c r="S64" i="4" s="1"/>
  <c r="Q65" i="4"/>
  <c r="R65" i="4" s="1"/>
  <c r="S65" i="4" s="1"/>
  <c r="Q66" i="4"/>
  <c r="R66" i="4" s="1"/>
  <c r="S66" i="4" s="1"/>
  <c r="Q67" i="4"/>
  <c r="R67" i="4" s="1"/>
  <c r="S67" i="4" s="1"/>
  <c r="Q68" i="4"/>
  <c r="R68" i="4" s="1"/>
  <c r="S68" i="4" s="1"/>
  <c r="Q69" i="4"/>
  <c r="R69" i="4" s="1"/>
  <c r="S69" i="4" s="1"/>
  <c r="Q70" i="4"/>
  <c r="R70" i="4" s="1"/>
  <c r="S70" i="4" s="1"/>
  <c r="Q71" i="4"/>
  <c r="R71" i="4" s="1"/>
  <c r="S71" i="4" s="1"/>
  <c r="Q72" i="4"/>
  <c r="R72" i="4" s="1"/>
  <c r="S72" i="4" s="1"/>
  <c r="Q73" i="4"/>
  <c r="R73" i="4" s="1"/>
  <c r="S73" i="4" s="1"/>
  <c r="Q74" i="4"/>
  <c r="R74" i="4" s="1"/>
  <c r="S74" i="4" s="1"/>
  <c r="Q75" i="4"/>
  <c r="R75" i="4" s="1"/>
  <c r="S75" i="4" s="1"/>
  <c r="Q76" i="4"/>
  <c r="Q77" i="4"/>
  <c r="R77" i="4" s="1"/>
  <c r="S77" i="4" s="1"/>
  <c r="Q78" i="4"/>
  <c r="R78" i="4" s="1"/>
  <c r="S78" i="4" s="1"/>
  <c r="Q79" i="4"/>
  <c r="R79" i="4" s="1"/>
  <c r="S79" i="4" s="1"/>
  <c r="Q80" i="4"/>
  <c r="R80" i="4" s="1"/>
  <c r="S80" i="4" s="1"/>
  <c r="Q81" i="4"/>
  <c r="R81" i="4" s="1"/>
  <c r="S81" i="4" s="1"/>
  <c r="Q82" i="4"/>
  <c r="R82" i="4" s="1"/>
  <c r="S82" i="4" s="1"/>
  <c r="Q83" i="4"/>
  <c r="R83" i="4" s="1"/>
  <c r="S83" i="4" s="1"/>
  <c r="Q84" i="4"/>
  <c r="R84" i="4" s="1"/>
  <c r="S84" i="4" s="1"/>
  <c r="Q85" i="4"/>
  <c r="R85" i="4" s="1"/>
  <c r="S85" i="4" s="1"/>
  <c r="Q86" i="4"/>
  <c r="R86" i="4" s="1"/>
  <c r="S86" i="4" s="1"/>
  <c r="Q87" i="4"/>
  <c r="R87" i="4" s="1"/>
  <c r="S87" i="4" s="1"/>
  <c r="Q88" i="4"/>
  <c r="R88" i="4" s="1"/>
  <c r="S88" i="4" s="1"/>
  <c r="Q89" i="4"/>
  <c r="R89" i="4" s="1"/>
  <c r="S89" i="4" s="1"/>
  <c r="Q90" i="4"/>
  <c r="R90" i="4" s="1"/>
  <c r="S90" i="4" s="1"/>
  <c r="Q91" i="4"/>
  <c r="R91" i="4" s="1"/>
  <c r="S91" i="4" s="1"/>
  <c r="Q92" i="4"/>
  <c r="R92" i="4" s="1"/>
  <c r="S92" i="4" s="1"/>
  <c r="Q93" i="4"/>
  <c r="R93" i="4" s="1"/>
  <c r="S93" i="4" s="1"/>
  <c r="Q94" i="4"/>
  <c r="R94" i="4" s="1"/>
  <c r="S94" i="4" s="1"/>
  <c r="Q95" i="4"/>
  <c r="R95" i="4" s="1"/>
  <c r="S95" i="4" s="1"/>
  <c r="Q96" i="4"/>
  <c r="R96" i="4" s="1"/>
  <c r="S96" i="4" s="1"/>
  <c r="Q97" i="4"/>
  <c r="R97" i="4" s="1"/>
  <c r="S97" i="4" s="1"/>
  <c r="Q98" i="4"/>
  <c r="R98" i="4" s="1"/>
  <c r="S98" i="4" s="1"/>
  <c r="Q99" i="4"/>
  <c r="R99" i="4" s="1"/>
  <c r="S99" i="4" s="1"/>
  <c r="Q100" i="4"/>
  <c r="R100" i="4" s="1"/>
  <c r="S100" i="4" s="1"/>
  <c r="Q101" i="4"/>
  <c r="R101" i="4" s="1"/>
  <c r="S101" i="4" s="1"/>
  <c r="Q102" i="4"/>
  <c r="R102" i="4" s="1"/>
  <c r="S102" i="4" s="1"/>
  <c r="Q103" i="4"/>
  <c r="R103" i="4" s="1"/>
  <c r="S103" i="4" s="1"/>
  <c r="Q104" i="4"/>
  <c r="R104" i="4" s="1"/>
  <c r="S104" i="4" s="1"/>
  <c r="Q105" i="4"/>
  <c r="R105" i="4" s="1"/>
  <c r="S105" i="4" s="1"/>
  <c r="Q106" i="4"/>
  <c r="R106" i="4" s="1"/>
  <c r="S106" i="4" s="1"/>
  <c r="Q107" i="4"/>
  <c r="R107" i="4" s="1"/>
  <c r="S107" i="4" s="1"/>
  <c r="Q108" i="4"/>
  <c r="R108" i="4" s="1"/>
  <c r="S108" i="4" s="1"/>
  <c r="Q109" i="4"/>
  <c r="R109" i="4" s="1"/>
  <c r="S109" i="4" s="1"/>
  <c r="Q110" i="4"/>
  <c r="R110" i="4" s="1"/>
  <c r="S110" i="4" s="1"/>
  <c r="Q111" i="4"/>
  <c r="R111" i="4" s="1"/>
  <c r="S111" i="4" s="1"/>
  <c r="Q112" i="4"/>
  <c r="R112" i="4" s="1"/>
  <c r="S112" i="4" s="1"/>
  <c r="Q113" i="4"/>
  <c r="R113" i="4" s="1"/>
  <c r="S113" i="4" s="1"/>
  <c r="Q114" i="4"/>
  <c r="R114" i="4" s="1"/>
  <c r="S114" i="4" s="1"/>
  <c r="Q115" i="4"/>
  <c r="R115" i="4" s="1"/>
  <c r="S115" i="4" s="1"/>
  <c r="Q116" i="4"/>
  <c r="R116" i="4" s="1"/>
  <c r="S116" i="4" s="1"/>
  <c r="Q117" i="4"/>
  <c r="R117" i="4" s="1"/>
  <c r="S117" i="4" s="1"/>
  <c r="Q118" i="4"/>
  <c r="R118" i="4" s="1"/>
  <c r="S118" i="4" s="1"/>
  <c r="AN124" i="4" l="1"/>
  <c r="AM124" i="4"/>
  <c r="AL124" i="4"/>
  <c r="AK124" i="4"/>
  <c r="AJ124" i="4"/>
  <c r="H124" i="4"/>
  <c r="G124" i="4"/>
  <c r="F124" i="4"/>
  <c r="E124" i="4"/>
  <c r="D124" i="4"/>
  <c r="C124" i="4"/>
  <c r="B124" i="4"/>
  <c r="M76" i="4"/>
  <c r="R76" i="4" s="1"/>
  <c r="S76" i="4" s="1"/>
  <c r="M7" i="4"/>
  <c r="R7" i="4" s="1"/>
  <c r="S7" i="4" s="1"/>
  <c r="AK127" i="4" l="1"/>
  <c r="D127" i="4"/>
</calcChain>
</file>

<file path=xl/sharedStrings.xml><?xml version="1.0" encoding="utf-8"?>
<sst xmlns="http://schemas.openxmlformats.org/spreadsheetml/2006/main" count="1597" uniqueCount="933">
  <si>
    <t>CONTRATISTA</t>
  </si>
  <si>
    <t>OBJETO</t>
  </si>
  <si>
    <t>PLAZO DE EJECUCION</t>
  </si>
  <si>
    <t>CDP Y RP</t>
  </si>
  <si>
    <t xml:space="preserve">LEGALIZACION </t>
  </si>
  <si>
    <t>SUPERVISOR</t>
  </si>
  <si>
    <t>ORDENADOR DEL GASTO</t>
  </si>
  <si>
    <t>TIPO DE CONTRATO</t>
  </si>
  <si>
    <t>DATOS DEL CONTRATISTA</t>
  </si>
  <si>
    <t>VALOR VIGENCIA 2021</t>
  </si>
  <si>
    <t>VALOR VIGENCIA 2022</t>
  </si>
  <si>
    <t>PLAZO DE EJECUCION
FINAL</t>
  </si>
  <si>
    <t>RP DINAMICA</t>
  </si>
  <si>
    <t>REGISTRO PRESUPUESTAL SIIF N°</t>
  </si>
  <si>
    <t>FECHA REGISTRO PRESUPUESTAL SIIF N°</t>
  </si>
  <si>
    <t>NÚMERO DE POLIZA</t>
  </si>
  <si>
    <t>FECHA DE APROBACIÓN DE LA PÓLIZA</t>
  </si>
  <si>
    <t xml:space="preserve">NOMBRE DEL REPRESENTANTE LEGAL </t>
  </si>
  <si>
    <t>DIRECCIÓN</t>
  </si>
  <si>
    <t>TELEFONO</t>
  </si>
  <si>
    <t>CORREO ELECTRONICO</t>
  </si>
  <si>
    <t>CIUDAD</t>
  </si>
  <si>
    <t>DIRECCION</t>
  </si>
  <si>
    <t>PRESTACION DE SERVICIOS</t>
  </si>
  <si>
    <t>BOGOTA</t>
  </si>
  <si>
    <t>SUBDIRECCION DE APOYO</t>
  </si>
  <si>
    <t>N/A</t>
  </si>
  <si>
    <t>SUBDIRECCION MEDICA</t>
  </si>
  <si>
    <t>SUBDIRECCION ADMINISTRATIVA</t>
  </si>
  <si>
    <t>SUMINISTRO</t>
  </si>
  <si>
    <t>MEDICINA NUCLEAR DE BOGOTA S.A.S</t>
  </si>
  <si>
    <t>mednucbogota@gmail.com</t>
  </si>
  <si>
    <t>RP MEDICAS S.A.</t>
  </si>
  <si>
    <t>TRANSVERSAL 6 # 45-135</t>
  </si>
  <si>
    <t>servicioalcliente@rpmedicas.co</t>
  </si>
  <si>
    <t>MEDTRONIC COLOMBIA S.A</t>
  </si>
  <si>
    <t xml:space="preserve">ARRENDAMIENTO </t>
  </si>
  <si>
    <t>CALI</t>
  </si>
  <si>
    <t>LUIS ALBERTO RUIZ ROBLES</t>
  </si>
  <si>
    <t>GUSTAVO PINZON DIAZ</t>
  </si>
  <si>
    <t>patricia@bioplastsa.com</t>
  </si>
  <si>
    <t>PRESTACION DE SERVICIOS DE SALUD</t>
  </si>
  <si>
    <t>WILLIAM SANCHEZ MALDONADO</t>
  </si>
  <si>
    <t>aslicitacion2@lminstruments.com.co</t>
  </si>
  <si>
    <t>STELLA TORRES PUENTES</t>
  </si>
  <si>
    <t>liliana.ramirez@milmedical.net</t>
  </si>
  <si>
    <t>LUIS EDUARDO MORENO MORENO</t>
  </si>
  <si>
    <t>gerencia@biotronitech.com.co</t>
  </si>
  <si>
    <t>MARY ELLEN LEGUIZAMON</t>
  </si>
  <si>
    <t>ventas@sherleg.net</t>
  </si>
  <si>
    <t>elizabeth.vega@alcon.com</t>
  </si>
  <si>
    <t>topmedical@topmedical.com.co</t>
  </si>
  <si>
    <t>PAULA ANDREA GAITAN ROJAS</t>
  </si>
  <si>
    <t>yppena@cardioinfantil.org</t>
  </si>
  <si>
    <t>AK 7 # 72-64 INT 10</t>
  </si>
  <si>
    <t>carlosr@andreccorporation.com</t>
  </si>
  <si>
    <t>heospina@davivienda.com</t>
  </si>
  <si>
    <t xml:space="preserve">MANTENIMIENTO </t>
  </si>
  <si>
    <t>PABLO GONZALEZ MARTINEZ</t>
  </si>
  <si>
    <t>biocol@outlook.com</t>
  </si>
  <si>
    <t>BIOPLAST S.A</t>
  </si>
  <si>
    <t>SHERLEG LABORATORIES S.A.S</t>
  </si>
  <si>
    <t>licitaciones@orbidental.com</t>
  </si>
  <si>
    <t>VELEZ LAB S.A.S</t>
  </si>
  <si>
    <t>ALVARO VELEZ OSORIO</t>
  </si>
  <si>
    <t>adriana.santana@draeger.com</t>
  </si>
  <si>
    <t>SUBDIRECCION DE DOCENCIA</t>
  </si>
  <si>
    <t xml:space="preserve">AMAREY NOVA MEDICAL </t>
  </si>
  <si>
    <t>ESTEBAN LIZARAZO LIZARAZO</t>
  </si>
  <si>
    <t>soportec@kaika.com.co</t>
  </si>
  <si>
    <t>SMN SOLUCIONES INTEGRALES S.A.S</t>
  </si>
  <si>
    <t>smn.solucionesintegrales@gmail.com</t>
  </si>
  <si>
    <t>MEDITEC S.A</t>
  </si>
  <si>
    <t>meditec@meditecsa.com</t>
  </si>
  <si>
    <t>ANNAR DIAGNOSTICA IMPORT S.A.S</t>
  </si>
  <si>
    <t>ventas@annardx.com</t>
  </si>
  <si>
    <t>comercial@mmequiposmedicos.com.co</t>
  </si>
  <si>
    <t>INTERVENTORIA</t>
  </si>
  <si>
    <t>CALLE 116 # 7-15 OFICINA 1101</t>
  </si>
  <si>
    <t>BIOTRONITECH COLOMBIA S.A</t>
  </si>
  <si>
    <t>MICROSITIOS S.A.S</t>
  </si>
  <si>
    <t>DORA ROMERO CALDERON</t>
  </si>
  <si>
    <t>administracion@chaher.net</t>
  </si>
  <si>
    <t>BECTON DICKINSON DE COLOMBIA LTDA</t>
  </si>
  <si>
    <t>licitaciones.col@bd.com</t>
  </si>
  <si>
    <t>rodriguez.sandra@abbott.com</t>
  </si>
  <si>
    <t>CARMENZA CUARTAS</t>
  </si>
  <si>
    <t>CARRERA 32 # 12-81 EDIFICIO HEMOCENTRO</t>
  </si>
  <si>
    <t>IVONNE DIAZ YAMAL</t>
  </si>
  <si>
    <t>BIOCOL LTDA</t>
  </si>
  <si>
    <t>info@farmapos.com</t>
  </si>
  <si>
    <t>gerenciarb@productosplasticos.co</t>
  </si>
  <si>
    <t>michelle.vasquez@roche.com</t>
  </si>
  <si>
    <t>corp-med@hotmail.com</t>
  </si>
  <si>
    <t>KAIKA S.A.S</t>
  </si>
  <si>
    <t>CORPMED</t>
  </si>
  <si>
    <t>TOP MEDICAL SYSTEM S.A</t>
  </si>
  <si>
    <t>COMCI LTDA</t>
  </si>
  <si>
    <t>gerencia@comci.com.co</t>
  </si>
  <si>
    <t>ALFONSO CASTRO</t>
  </si>
  <si>
    <t>CAROLINA PERDOMO MEZA</t>
  </si>
  <si>
    <t>servicioalcliente@ctpmedica.com</t>
  </si>
  <si>
    <t>NOVARTIS DE COLOMBIA S.A</t>
  </si>
  <si>
    <t>RODRIGO GOMEZ BURBANO</t>
  </si>
  <si>
    <t>N° CONTRATO</t>
  </si>
  <si>
    <t>FRESENIUS KABI COLOMBIA S.A.S</t>
  </si>
  <si>
    <t>AMIT KATARIA</t>
  </si>
  <si>
    <t>JUAN CARLOS BERNAL</t>
  </si>
  <si>
    <t>MIRIAM LUCIA AVILA GUZMAN</t>
  </si>
  <si>
    <t>PRESTACION DE SERVICIOS PROFESIONALES</t>
  </si>
  <si>
    <t>CLINICA INMACULADA</t>
  </si>
  <si>
    <t>LUIS CARLOS RINCON LARROTA</t>
  </si>
  <si>
    <t xml:space="preserve">PRESTACION DE SERVICIOS </t>
  </si>
  <si>
    <t>JUAN CARLOS LUQUE</t>
  </si>
  <si>
    <t>VALOR REDUCCION</t>
  </si>
  <si>
    <t>JEFE MARTHA RODRIGUEZ FIGUEROA</t>
  </si>
  <si>
    <t>JEFE MARTHA ROMERO</t>
  </si>
  <si>
    <t>SUPERVISION</t>
  </si>
  <si>
    <t>N° CEDULA DEL ORDENADOR DE GASTO</t>
  </si>
  <si>
    <t xml:space="preserve">PLAZO DE EJECUCION
</t>
  </si>
  <si>
    <t>N° CDP SIIF</t>
  </si>
  <si>
    <t>FECHA NOTIFICACION AL SUPERVISOR</t>
  </si>
  <si>
    <t>JOSE MIGUEL CORTES GARCIA</t>
  </si>
  <si>
    <t>CAROLINA MORENO MALDONADO</t>
  </si>
  <si>
    <t>FUNDACION CARDIOINFANTIL INSTITUTO DE CARDIOLOGIA</t>
  </si>
  <si>
    <t>CAROLINA GUARIN VILLABON</t>
  </si>
  <si>
    <t>WORLD MEDICAL S.A.S</t>
  </si>
  <si>
    <t>NUBIA STELLA GAMBOA CASTILLO</t>
  </si>
  <si>
    <t>CESAR ERNESTO ARANGO PILONIETA</t>
  </si>
  <si>
    <t>MEDTRONIC COLOMBIA S.A.</t>
  </si>
  <si>
    <t>6683777-135</t>
  </si>
  <si>
    <t>HUGO GERMAN MENDIVELSO OJEDA</t>
  </si>
  <si>
    <t>UROMEDICOS LTDA</t>
  </si>
  <si>
    <t>CLAUDIA MARCELA SANCHEZ BRAVO</t>
  </si>
  <si>
    <t>LUIS HERNANDO LEYVA NEIRA</t>
  </si>
  <si>
    <t>HOSPITAL UNIVERSITARIO DE LA SAMARITANA E.S.E</t>
  </si>
  <si>
    <t>LABORATORIOS ALCON DE COLOMBIA S.A</t>
  </si>
  <si>
    <t>NANCY CHAPARRO CHAPARRO</t>
  </si>
  <si>
    <t>CONTROL ONLINE S.A.S</t>
  </si>
  <si>
    <t>CARLOS JULIO NIETO GOMEZ</t>
  </si>
  <si>
    <t>ELIAS MORA VARGAS</t>
  </si>
  <si>
    <t>VENTAS4@AYBMEDICA.COM</t>
  </si>
  <si>
    <t>MIGUEL ANGEL CHONA ALBARRACIN</t>
  </si>
  <si>
    <t>CARRERA 17 A # 119 A 42</t>
  </si>
  <si>
    <t>mbotero@velezlab.com.co</t>
  </si>
  <si>
    <t>CIEL INGENIERIA S.A.S</t>
  </si>
  <si>
    <t>GERMAN PARDO PARDO</t>
  </si>
  <si>
    <t>FVARGASMALAVER@GMAIL.COM</t>
  </si>
  <si>
    <t>INTELNET MEDICA S.A.S</t>
  </si>
  <si>
    <t>JAIME TORRES AVILA</t>
  </si>
  <si>
    <t>comercial.publico@intelnetmedica.com</t>
  </si>
  <si>
    <t>RISK CONSULTING COLOMBIA S.A.S</t>
  </si>
  <si>
    <t>RICARDO SILVA RUEDA - GILBERTO ROMERO ARDILA</t>
  </si>
  <si>
    <t>MAURICIO ALEXANDER HERRAN PAIPILLA</t>
  </si>
  <si>
    <t>AMPARO REINOSO BENIETZ</t>
  </si>
  <si>
    <t>CARRERA 7 # 155C-20</t>
  </si>
  <si>
    <t>CL 99 A 68 B 60</t>
  </si>
  <si>
    <t>ALEXANDER RAMIREZ SANCHEZ</t>
  </si>
  <si>
    <t>MILENIUM MEDICAL SUPPLIER S.A.S</t>
  </si>
  <si>
    <t>CARRERA 23 N° 124 - 87 OFF 804 TORRE II</t>
  </si>
  <si>
    <t>Abdon Marcelo Andrade Chavez</t>
  </si>
  <si>
    <t>CALLE 49 # 13 60</t>
  </si>
  <si>
    <t>Jesús Alberto Garzón Alonso</t>
  </si>
  <si>
    <t>Calle 30 A No. 6 - 22 Oficina 201-202</t>
  </si>
  <si>
    <t>gerenciacomercial@cmt.net.co</t>
  </si>
  <si>
    <t>colombia_atc@edwards.com</t>
  </si>
  <si>
    <t>Carrera 68D No. 25B-86 Oficina 518</t>
  </si>
  <si>
    <t>JOHANNA ANDREA LOPEZ BAEZ</t>
  </si>
  <si>
    <t>CALLE 23 No 104 A 36 Oficina 15</t>
  </si>
  <si>
    <t>gerencia@rpservices.com.co</t>
  </si>
  <si>
    <t>Jaime Jose Camargo Aillón</t>
  </si>
  <si>
    <t>Cra 18A 103 47</t>
  </si>
  <si>
    <t>N° PROCESO</t>
  </si>
  <si>
    <t>CARGO ORDENADOR DE GASTO</t>
  </si>
  <si>
    <t>FECHA SUSCRIPCION CONTRATO</t>
  </si>
  <si>
    <t xml:space="preserve">FECHA INICIO DEL CONTRATO </t>
  </si>
  <si>
    <t>No CEDULA DE SUPERVISOR</t>
  </si>
  <si>
    <t>NIT Y/O CEDULA</t>
  </si>
  <si>
    <t>N° DIGITO DE VERIFICACION</t>
  </si>
  <si>
    <t>CONTRATACION DIRECTA</t>
  </si>
  <si>
    <t>DIRECTORA GENERAL</t>
  </si>
  <si>
    <t>CR. 7 No. 69-53</t>
  </si>
  <si>
    <t>ADQUISICION</t>
  </si>
  <si>
    <t>CARRERA 7 No. 156-68 PISO 28</t>
  </si>
  <si>
    <t>seccomercial@worldmedical.com.co</t>
  </si>
  <si>
    <t>COLCAN</t>
  </si>
  <si>
    <t>Calle 93 B # 16 – 31</t>
  </si>
  <si>
    <t>CALLE 100 No. 9A-45 PISO 14</t>
  </si>
  <si>
    <t>Carrera 47 Nº 91-26</t>
  </si>
  <si>
    <t>GALO MIRCEA CUBILLOS MARCU</t>
  </si>
  <si>
    <t>Avenida Calle 26 N° 69 -76 Edificio Elemento, Torre 2 Piso 9</t>
  </si>
  <si>
    <t>CToroGar@its.jnj.com</t>
  </si>
  <si>
    <t>CLIS VEREDA VUELTA GRANDE A 150 MTS GLORIETA SIBERIA VIA COTA BODEGA 56 Y 57</t>
  </si>
  <si>
    <t>CARRERA 11 A No. 98-50 OFICINA 603-604</t>
  </si>
  <si>
    <t>Luz Myrian Botero Ospina</t>
  </si>
  <si>
    <t>Av. Boyaca 64 F 50</t>
  </si>
  <si>
    <t>ADRIANA MAGALY CUEVAS MUÑOZ</t>
  </si>
  <si>
    <t>LICITACION PUBLICA</t>
  </si>
  <si>
    <t>CALLE 123 No. 7 -50</t>
  </si>
  <si>
    <t>SUBASTA INVERSA</t>
  </si>
  <si>
    <t>SANDRA MILENA OCAÑO REYES</t>
  </si>
  <si>
    <t>ANDREC SURGICAL S.A</t>
  </si>
  <si>
    <t>ANA MARÍA TORRES GONZÁLEZ</t>
  </si>
  <si>
    <t>CALLE 24C 26-10</t>
  </si>
  <si>
    <t>HOSPITECNICA LTDA</t>
  </si>
  <si>
    <t>CALLE 85 A No. 49 A - 64</t>
  </si>
  <si>
    <t>licitaciones@hospitecnica.com.co</t>
  </si>
  <si>
    <t>PRESTACION DE SERVICIOS DE GESTION EXTERNA PARA LOS RESIDUOS PELIGROSOS DE RIESGO QUIMICO DEL HOSPITAL MILITAR CENTRAL</t>
  </si>
  <si>
    <t>SELECCIÓN ABREVIADA</t>
  </si>
  <si>
    <t>Santiago Idarriaga Alvarez</t>
  </si>
  <si>
    <t>Cra 14 No. 127-11 Cs 502 - 503</t>
  </si>
  <si>
    <t>info@lacarolinamedical.com</t>
  </si>
  <si>
    <t>GILBERTO ROMERO ARDILA</t>
  </si>
  <si>
    <t>PRESTACION DE SERVICIO</t>
  </si>
  <si>
    <t>Leonardo Forero Sandoval</t>
  </si>
  <si>
    <t>Carrera 62 No. 94 A - 71</t>
  </si>
  <si>
    <t>lsuarez@micrositios.net</t>
  </si>
  <si>
    <t>RIESGO DE FRACTURA</t>
  </si>
  <si>
    <t>YESID ALBERTO MUÑOZ URREGO</t>
  </si>
  <si>
    <t>CRA 12 # 98-38</t>
  </si>
  <si>
    <t>subdireccioncomercial@cayre.co</t>
  </si>
  <si>
    <t>CRA 54 # 44A-37</t>
  </si>
  <si>
    <t>AC 26 N 69 63 ofc 209</t>
  </si>
  <si>
    <t>leni.cordero@controlonline.com.co</t>
  </si>
  <si>
    <t>HEIDY ESPERANZA ROJAS</t>
  </si>
  <si>
    <t>SANTIAGO CABRERA GONZALEZ</t>
  </si>
  <si>
    <t>CALLE 163A 13B-60</t>
  </si>
  <si>
    <t>CALLE 26A # 13 - 96</t>
  </si>
  <si>
    <t>ambicolserviceseu@hotmail.com</t>
  </si>
  <si>
    <t>LUIES EDUARDO MORENO MORENO</t>
  </si>
  <si>
    <t>SERVICIO DE SOPORTE Y MANTENIMIENTO PARA LA PÁGINA WEB WWW.HOSPITALMILITAR.GOV.CO E INTRANET CORPORATIVA DEL HOSPITAL MILITAR CENTRAL</t>
  </si>
  <si>
    <t>TRANSVERSAL 23 No. 93-23</t>
  </si>
  <si>
    <t>zulema.yong@grupoamarey.com</t>
  </si>
  <si>
    <t>ST JUDE MEDICAL COLOMBIA LTDA</t>
  </si>
  <si>
    <t>MARGARITA MARIA ARBELAEZ LONDOÑO</t>
  </si>
  <si>
    <t>CRA 25A # 1-31 PISO 18 ED. PARQUE EMPRESARIAL</t>
  </si>
  <si>
    <t>customerservicebogota@sjm.com</t>
  </si>
  <si>
    <t>SELECCIÓN ABREVIADA POR SUBASTA INVERSA</t>
  </si>
  <si>
    <t>COMERCIALIZADORA SERLE.COM S.A.S</t>
  </si>
  <si>
    <t>RODOLFO ANTONIO ALBARRACIN MEDINA</t>
  </si>
  <si>
    <t>CALLE 14#15-18P4</t>
  </si>
  <si>
    <t>(8)7654505</t>
  </si>
  <si>
    <t>ventasserlecom@gmail.com</t>
  </si>
  <si>
    <t>Abdón Marcelo Andrade Chávez</t>
  </si>
  <si>
    <t>Calle 49 No. 13 - 60</t>
  </si>
  <si>
    <t>MANTENIMIENTO DE HARDWARE Y SOFTWARE PARA EL SISTEMA DIGITURNO DE LA UNIDAD DE SERVICIOS AMBULATORIA DEL HOSPITAL MILITAR CENTRAL</t>
  </si>
  <si>
    <t>Jairo Danilo Guio Cardenas</t>
  </si>
  <si>
    <t>Calle 36 No 24-38</t>
  </si>
  <si>
    <t>gerenciageneral@cielingenieria.com</t>
  </si>
  <si>
    <t>MARTHA LILIANA SALAZAR</t>
  </si>
  <si>
    <t>Carrera 9A No 17-55 Sur Piso 2</t>
  </si>
  <si>
    <t>PRESTAR LOS SERVICIOS PARA EL DESARROLLO DEL PLAN INSTITUCIONAL DE BIENESTAR DEL HOSPITAL MILITAR CENTRAL</t>
  </si>
  <si>
    <t>NESTOR ALFONSO FERNANDEZ DE SOTO VALDERRAMA</t>
  </si>
  <si>
    <t>CALLE 26 # 25 50</t>
  </si>
  <si>
    <t>nina.quinones@colsubsidio.com</t>
  </si>
  <si>
    <t>Andres Ricardo Barragan Ortiz</t>
  </si>
  <si>
    <t>BERNARDO ARMANDO CAMACHO RODRÍGUEZ</t>
  </si>
  <si>
    <t>bacamacho@idcbis.org.co</t>
  </si>
  <si>
    <t>edwin.benjumea@stryker.com</t>
  </si>
  <si>
    <t>ANGEL OCTAVIO DONATO RENDON</t>
  </si>
  <si>
    <t>MINIMA CUANTIA</t>
  </si>
  <si>
    <t>CONCURSO DE MERTIOS</t>
  </si>
  <si>
    <t xml:space="preserve">VALOR ADICION </t>
  </si>
  <si>
    <t>001-2021</t>
  </si>
  <si>
    <t xml:space="preserve">GUILLERMO ALFREDO VEGA </t>
  </si>
  <si>
    <t>SUBDIRECTOR ADMINISTRATIVO (E )</t>
  </si>
  <si>
    <t>002-2021</t>
  </si>
  <si>
    <t>003-2021</t>
  </si>
  <si>
    <t>004-2021</t>
  </si>
  <si>
    <t>005-2021</t>
  </si>
  <si>
    <t>006-2021</t>
  </si>
  <si>
    <t>008-2021</t>
  </si>
  <si>
    <t>CLARA ESPERANZA GALVIS DIAZ</t>
  </si>
  <si>
    <t>010-2021</t>
  </si>
  <si>
    <t>013-2021</t>
  </si>
  <si>
    <t>014-2021</t>
  </si>
  <si>
    <t>NTREGA BAJO EL TÍTULO DE ARRENDAMIENTO DEL ÁREA DE 110 M2 UBICADA EN EL SEGUNDO SÓTANO DEL EDIFICIO PRINCIPAL, PARA LA PRESTACIÓN DE OPERACIÓN, PRODUCCIÓN DE MEZCLAS Y ACONDICIONAMIENTO DE MEDICAMENTOS, PARA EL HOSPITAL MILITAR CENTRAL</t>
  </si>
  <si>
    <t xml:space="preserve">NELSON OSWALDO MOSSOS </t>
  </si>
  <si>
    <t>015-2021</t>
  </si>
  <si>
    <t>018-2021</t>
  </si>
  <si>
    <t>022-2021</t>
  </si>
  <si>
    <t xml:space="preserve">ALFONSO FRANCISCO JAVIER VARGAS MALAVER </t>
  </si>
  <si>
    <t>PRESTACION DE SERVICIOS PROFESIONALES COMO MEDICO ESPECIALISTA EN RADIOLOGIA CON EXPERIENCIA EN INTERVENCIONISMO GENERAL Y VASCULAR PARA EL HOSPITAL MILITAR CENTRAL</t>
  </si>
  <si>
    <t>ALFONSO FRANCISCO JAVIER VARGAS MALEVER</t>
  </si>
  <si>
    <t>CARRERA 7 C # 146-45</t>
  </si>
  <si>
    <t>019-2021</t>
  </si>
  <si>
    <t>INSTITUTO ROOSVELT</t>
  </si>
  <si>
    <t>PRESTACION DE SERVICIOS MEDICO QUIRURGICOS Y ORTOPEDICOS MULTIPLES CON PERSONAL ALTAMENTE CALIFICADO EN EL MANEJO DE PATOLOGIAS CONGENITAS NEUROLOGICAS Y DEL SISTEMA MUSCULO ESQUELETICO EN PACIENTES MENORES DE EDAD DE ACUERDO A LOS SERVICIOS QUE LE SEAN REQUERIDOS Y DEBIDAMENTE AUTORIZADOS POR EL HOSPITAL MILITAR CENTRAL</t>
  </si>
  <si>
    <t>CUMPLIMIENTO 100133575 Y RESPONSABILIDAD CIVIL 100023729</t>
  </si>
  <si>
    <t>JOSE IGNACIO ZAPATA SANCHEZ</t>
  </si>
  <si>
    <t>cra 4 este No. 17 - 50 sobre avenida circunvalar</t>
  </si>
  <si>
    <t>desarrolloioir@ioir.org.co</t>
  </si>
  <si>
    <t>020-2021</t>
  </si>
  <si>
    <t>021-2021</t>
  </si>
  <si>
    <t>OVIDIO TORRES RINCÓN</t>
  </si>
  <si>
    <t>Ruth.isnelda.gaviria@medtronic.com</t>
  </si>
  <si>
    <t>RX COUNTRY</t>
  </si>
  <si>
    <t>CONTRATACION DE PRESTACION DE SERVICIOS DE EXAMENES EXTRAHOSPITALARIOS PARA ESTUDIOS RADIOGRAFICOS CON LA RESPECTIVA LECTURA Y TOMOGRAFICA AXIAL COMPUTARIZADA EN 3D (VOLUMETRICA) DE MAXILARES SUPERIOR E INFERIOR Y BIMAXILAR Y ATM, PARA IMPLANTOLOGIA DE LOS PACIENTES QUE REQUIERAN DEL SERVICIO DE SALUD ORAL Y CIRUGIA MAXILOFACIAL</t>
  </si>
  <si>
    <t>CUMPLIMIENTO 2907792-60748575-4 RESPONSABILIDAD CIVL 100155081</t>
  </si>
  <si>
    <t>Juan Carlos Mejia Ossa</t>
  </si>
  <si>
    <t>Calle 85 N 12 - 10 Consultorio 408</t>
  </si>
  <si>
    <t>gerenciaadministrativa@rxcountry.com.co</t>
  </si>
  <si>
    <t>023-2021</t>
  </si>
  <si>
    <t>ARRENDAMIENTO DE UN (01) EQUIPO DE RADIOLOGÍA CONVENCIONAL QUE INCLUYA ADECUACIÓN E INSTALACIÓN MANTENIMIENTO PREVENTIVO, CORRECTIVO Y SOPORTE TÉCNICO</t>
  </si>
  <si>
    <t>CUMPLIMIENTO 37-44-101036424 Y RESPONSABILIDA CIVIL 37-40-101020484</t>
  </si>
  <si>
    <t>DAMIANA GREGORIA VERGEL HERNANDEZ</t>
  </si>
  <si>
    <t>030-2021</t>
  </si>
  <si>
    <t>025-2021</t>
  </si>
  <si>
    <t>BRISTOLL MYERS SQUIBB DE COLOMBIA LTDA</t>
  </si>
  <si>
    <t>SUMINISTRAR LOS MEDICAMENTOS DE ALTO COSTO, ABATACEPT, IPILIMUMAB, NIVOLUMAB DE 40MG Y NIVOLUMAB DE 100MG, PARA LOS PACIENTES DEL HOSPITAL MILITAR</t>
  </si>
  <si>
    <t>CUMPLIMIEBNTO 2024788</t>
  </si>
  <si>
    <t>Ximena Margarita Forero Velasquez</t>
  </si>
  <si>
    <t>Calle 93B No 16-31</t>
  </si>
  <si>
    <t>licitaciones.contratoscontractuales@novartis.com</t>
  </si>
  <si>
    <t>026-2021</t>
  </si>
  <si>
    <t>028-2021</t>
  </si>
  <si>
    <t>029-2021</t>
  </si>
  <si>
    <t>031-2021</t>
  </si>
  <si>
    <t>PRODUCTOS ROCHE</t>
  </si>
  <si>
    <t>SUMINISTRAR LOS MEDICAMENTOS DE ALTO COSTO OBINUTUZUMAB (GAZYVA), OCRELIZUMAB (OCREVUS), TOCILIZUMAB (ACTEMRA), PERTUZUMAB (PERJETA), TRASTUZUMAB EMTANSINA (KADCYLA) CON EL FIN DE SER DISPENSADOS A LOS PACIENTES ATENDIDOS POR PARTE DEL HOSPITAL MILITAR CENTRAL</t>
  </si>
  <si>
    <t>CUMPLIMIENTO 21-44-101345171</t>
  </si>
  <si>
    <t>CARRERA 44 N°20-21</t>
  </si>
  <si>
    <t>032-2021</t>
  </si>
  <si>
    <t>033-2021</t>
  </si>
  <si>
    <t>034-2021</t>
  </si>
  <si>
    <t>036-2021</t>
  </si>
  <si>
    <t>CUMPLIMIENTO 37-44-101210421</t>
  </si>
  <si>
    <t>037-2021</t>
  </si>
  <si>
    <t>039-2021</t>
  </si>
  <si>
    <t>INSTITUTO DISTRITAL DE CIENCIA, BIOTECNOLOGIA E INNOVACION EN SALUD - IDCBIS</t>
  </si>
  <si>
    <t>SUMINISTRO DE ALOINJERTOS DE PIEL PARA EL ÁREA DE CIRUGIA PLASTICA DEL HOSPITAL MILITAR CENTRAL</t>
  </si>
  <si>
    <t>CAROLINA GURARIN VILLABON</t>
  </si>
  <si>
    <t>042-2021</t>
  </si>
  <si>
    <t>LA CONTRATACIÓN DE LABORATORIO DENTAL PARA LA ELABORACION DE PROTESIS DENTALES PARA LA REHABILITACION INTEGRAL DE LOS PACIENTES QUE LO REQUIERAN EN EL SERVICIO DE SALUD ORAL Y CIRUGIA MAXILOFACIAL</t>
  </si>
  <si>
    <t>CUMPLIMINTO 14-44-101126612 ANEXO 1</t>
  </si>
  <si>
    <t>CALLE 87 N 22-16</t>
  </si>
  <si>
    <t>labdentleyva@hotmail.com</t>
  </si>
  <si>
    <t>043-2021</t>
  </si>
  <si>
    <t>044-2021</t>
  </si>
  <si>
    <t>045-2021</t>
  </si>
  <si>
    <t>Carlos Andres Manrique Jimenez</t>
  </si>
  <si>
    <t xml:space="preserve">SUBDIRECTOR ADMINISTRATIVO </t>
  </si>
  <si>
    <t>050-2021</t>
  </si>
  <si>
    <t>CONTROL DE CANCER LIMITADA</t>
  </si>
  <si>
    <t>PRESTACIÓN DE SERVICIOS DE SALUD PARA REALIZAR PROCEDIMIENTOS DE BRAQUITERAPIA INTRACAVITARIA DE ALTA TASA DE DOSIS, COMO COMPLEMENTO DE LA TELETERAPIA PARA PACIENTES CON CÁNCER GINECOLÓGICO, QUE HACEN PARTE DEL SUBSISTEMA DE LAS FUERZAS MILITARES</t>
  </si>
  <si>
    <t>CUMPLIMIENTO 2934748-6 DOCUMENTO 13566054 Y RESPONSABILIDA CIVIL 0752309-7 DOCUMENTO 13441361</t>
  </si>
  <si>
    <t>JUAN CARLOS ARBELAEZ ECHEVERRY</t>
  </si>
  <si>
    <t>CARRERA 16 A NO 84 19</t>
  </si>
  <si>
    <t>comercial@centrodecontroldecancer.com</t>
  </si>
  <si>
    <t>051-2021</t>
  </si>
  <si>
    <t>PRESTACIÓN DE SERVICIOS DE SALUD PARA LA REALIZACIÓN DE EXÁMENES EXTRAHOSPITALARIOS DIAGNÓSTICOS Y TERAPÉUTICOS DEL SERVICIO DE MEDICINA NUCLEAR DEL HOSPITAL MILITAR CENTRAL</t>
  </si>
  <si>
    <t>CUMPLIMIENTO 2939817-9 Y RESPONSABILIDAD CIVIL 0752920-8</t>
  </si>
  <si>
    <t>CLAUDIA MARCELA PRIETO HERRERA</t>
  </si>
  <si>
    <t>CARRERA 20 62 09</t>
  </si>
  <si>
    <t>053-2021</t>
  </si>
  <si>
    <t>RADIOLOGICAL PROTECTION SERVICES</t>
  </si>
  <si>
    <t>MANTENIMIENTO PREVENTIVO, MANTENIMIENTO CORRECTIVO Y CALIBRACION DE DETECTORES DEL SISTEMA DE VERTIDOS DEL SERVICIO DE MEDICINA NUCLEAR</t>
  </si>
  <si>
    <t>CUMPLIMIENTO 100157440 CERTIFICADO 70997749 Y RESPONSABILIDAD CIVIL NB-100033069 CERTIFICADO 70997785</t>
  </si>
  <si>
    <t>054-2021</t>
  </si>
  <si>
    <t>SUMINITRO DE ELEMENTOS DE CURACION DESTINADOS A LA ATENCION DE PACIENTES DEL HOSPITAL MILITAR CENTRAL (APOSITOS PARA PREVENCION DE LESIONES DE PIEL, ELEMENTOS PARA MONITORIZACION ELECTROCARDIOGRAFICA, DRENAJE URINARIO)</t>
  </si>
  <si>
    <t>CUMPLIMEINTO 33-44-101210935</t>
  </si>
  <si>
    <t>KRA 92 No 64C 24</t>
  </si>
  <si>
    <t>055-2021</t>
  </si>
  <si>
    <t>PRESTACION DE SERVICIOS PARA LA REALIZAR PROCEDIMENTOS DE TRASPLANTES DE ORGANOS, PARA EL TRATAMIENTO INTEGRAL DE LOS USUARIOS DE LAS FUERZAS MILITARES</t>
  </si>
  <si>
    <t>CUMPLIMIENTO 128094 CERTIFICADO 4110010387</t>
  </si>
  <si>
    <t>056-2021</t>
  </si>
  <si>
    <t>SUMINISTRO DE MATERIAL RADIACTIVO PARA REALIZAR ESTUDIOS DIAGNÓSTICOS, GAMAGRAFÍAS DE LOS DIFERENTES ÓRGANOS Y SISTEMAS, NANOCOLOIDE Y DTPA PARA EL SERVICIO DE MEDICINA NUCLEAR</t>
  </si>
  <si>
    <t>CUMPLIMIENTO 36-46-1010121223</t>
  </si>
  <si>
    <t>057-2021</t>
  </si>
  <si>
    <t>LABORATORIOS RETINA S.A</t>
  </si>
  <si>
    <t>Juan Alberto Diez Zuluaga</t>
  </si>
  <si>
    <t>Carrera 13 No 98 -70 Oficina 403</t>
  </si>
  <si>
    <t>ventas4@retina.com.co</t>
  </si>
  <si>
    <t>058-2021</t>
  </si>
  <si>
    <t>AMBICOL SERVICES S.A.S</t>
  </si>
  <si>
    <t>LUIS GABRIEL NOVA VARGAS</t>
  </si>
  <si>
    <t>059-2021</t>
  </si>
  <si>
    <t>LABORATORIO CLINICO ANDRADE NARVAEZ</t>
  </si>
  <si>
    <t>PRESTACIÓN DE SERVICIOS DE SALUD PARA LA REALIZACIÓN DE EXÁMENES DE LABORATORIO CLÍNICO, DIAGNOSTICO Y TERAPÉUTICO EXTRAHOSPITALARIOS PARA EL HOSPITAL MILITAR CENTRAL</t>
  </si>
  <si>
    <t>CUMPLIMIENTO 14-44-101127255 Y RESPONSABILIDAD CIVIL 14-40-101035943</t>
  </si>
  <si>
    <t>DIANA CAROLINA DAZA MEDINA</t>
  </si>
  <si>
    <t>licitaciones@laboratoriocolcan.com</t>
  </si>
  <si>
    <t>060-2021</t>
  </si>
  <si>
    <t>061-2021</t>
  </si>
  <si>
    <t>PRESTACIÓN DE SERVICIOS DE SALUD PARA LA ATENCIÓN INTEGRAL EN SALUD MENTAL HOSPITALARIO, PARA PACIENTES DEL SUBSISTEMA DE SALUD DE LAS FUERZAS MILITARES, Y PACIENTES PARTICULARES O USUARIOS QUE POR MOTIVOS DE CONTRATOS INTERINSTITUCIONALES, PÚBLICOS O PRIVADOS CELEBRADOS POR EL HOSPITAL MILITAR CENTRAL CON OTRAS ENTIDADES, HAGAN USO DE ESTOS SERVICIOS PÚBLICOS</t>
  </si>
  <si>
    <t>CUMPLIMIENTO 62-44-101013073 RSONSABIOLIDAD CIVIL 62-40-101007628</t>
  </si>
  <si>
    <t>MAURICIO GARZON RUIZ - CILIA BELEN - CESAR PEREZ</t>
  </si>
  <si>
    <t>ANA MARIA LIZARRONDO OLLO</t>
  </si>
  <si>
    <t>CARRERA 7 No. 68-70</t>
  </si>
  <si>
    <t>inmaculada@clinicalainmaculada.org</t>
  </si>
  <si>
    <t>SUMINISTRO DE INSUMOS Y/O DISPOSITIVOS MÉDICO-QUIRÚRGICOS REQUERIDOS PARA LA REALIZACIÓN DEL PROGRAMA QUIRÚRGICO EN SALAS DE CIRUGÍA DE LOS SERVICIOS QUE COMPONEN LA UNIDAD MÉDICA Y CLÍNICO QUIRÚRGICA DEL HOSPITAL MILITAR CENTRAL</t>
  </si>
  <si>
    <t>064-2021</t>
  </si>
  <si>
    <t>065-2021</t>
  </si>
  <si>
    <t>SUMINISTRO DE INSUMOS Y/O DISPOSITIVOS MÉDICO-QUIRÚRGICOS REQUERIDOS PARA LA REALIZACION DEL PROGRAMA QUIRÚRGICO EN SALAS DE CIRUGÍA DE LOS SERVICIOS QUE COMPONEN LA UNIDAD MÉDICA Y CLÍNICO QUIRÚRGICA DEL HOSPITAL MILITAR CENTRAL</t>
  </si>
  <si>
    <t>CUMPLIMIENTO CBC-100026837 CERTIFICADO 270064906</t>
  </si>
  <si>
    <t>CALLE 13 NO 68B-26</t>
  </si>
  <si>
    <t>066-2021</t>
  </si>
  <si>
    <t>FELIPE AMBROSI DOS SANTOS</t>
  </si>
  <si>
    <t>067-2021</t>
  </si>
  <si>
    <t>CUMPLIMIENTO 400032849</t>
  </si>
  <si>
    <t>068-2021</t>
  </si>
  <si>
    <t>070-2021</t>
  </si>
  <si>
    <t>RAFAEL ANTONIIO SALAMANCA</t>
  </si>
  <si>
    <t>SUMINISTRO DE COMPLEMENTOS, SUPLEMENTOS NUTRICIONALES Y MEZCLAS ENTERALES VÍA SONDA, PARA LOS PACIENTES DEL HOSPITAL MILITAR CENTRAL</t>
  </si>
  <si>
    <t>CUMPLIMIENTO 37-46101002822</t>
  </si>
  <si>
    <t>MARTHA JEANETH VARGAS</t>
  </si>
  <si>
    <t>Rafael Antonio Salamanca</t>
  </si>
  <si>
    <t>transversal 93 51 93 Bodega 18</t>
  </si>
  <si>
    <t>info@ddb.com.co</t>
  </si>
  <si>
    <t>071-2021</t>
  </si>
  <si>
    <t>ECOCAPITAL INTERNACIONAL S.A</t>
  </si>
  <si>
    <t>CUMPLIMIENTO 21-44-101347620 Y RESPONSABILIDAD CIVIL 21-40-101163658</t>
  </si>
  <si>
    <t>ARLES RIOS MAYORGA SARAY</t>
  </si>
  <si>
    <t xml:space="preserve">CARLOS ALBERTO ALARCON </t>
  </si>
  <si>
    <t>FELIPE MEJIA ESCOBAR</t>
  </si>
  <si>
    <t>CRA. 19 A nO 61-11</t>
  </si>
  <si>
    <t>directormercadeo@ecocapital.co</t>
  </si>
  <si>
    <t>072-2021</t>
  </si>
  <si>
    <t>MINERVA MEDICAL S.A.S</t>
  </si>
  <si>
    <t>CUMPLIMIENTO 14-44-101127629</t>
  </si>
  <si>
    <t>CARLOS ALBERTO LEMA VILLEGAS</t>
  </si>
  <si>
    <t>CR 72N° 127-91</t>
  </si>
  <si>
    <t>servicioalcliente@minervamedical.com.co</t>
  </si>
  <si>
    <t>073-2021</t>
  </si>
  <si>
    <t>SUMINISTRO DE INSUMOS NECESARIOS PARA LA RECOLECCIÓN Y FRACCIONAMIENTO DE LAS UNIDADES DE SANGRE COLECTADAS Y DE LAS PLAQUETAS POR AFÉRESIS CON EL FIN DE CONTAR CON LOS HEMOCOMPONENTES NECESARIOS PARA ATENDER LA DEMANDA DE TRANSFUSIÓN DE LOS PACIENTES ATENDIDOS EN EL HOSPITAL MILITAR CENTRAL</t>
  </si>
  <si>
    <t>CUMPLIMIENTO CBO-100008844</t>
  </si>
  <si>
    <t>Cra 7 N° 155C - 20 Piso 40 North Point Torre E</t>
  </si>
  <si>
    <t>javier.davila@fresenius-kabi.com</t>
  </si>
  <si>
    <t>074-2021</t>
  </si>
  <si>
    <t>FARMAPOS LTDA</t>
  </si>
  <si>
    <t>SUMINISTRO DE COMPLEMENTOS, SUPLEMENTOS NUTRICIONALES Y MEZCLAS ENTERALES VÍA SONDA (FÓRMULA POLIMÉRICA LIBRE DE LACTOSA NUTRICIONALMENTE COMPLETA Y BALANCEADA PARA ADULTO Y FORMULA NUTRICIONAL COMPLETA LIBRE DE LACTOSA PARA PACIENTE DIABÉTICO), PARA LOS PACIENTES DEL HOSPITAL MILITAR CENTRAL</t>
  </si>
  <si>
    <t>CUMPLIMIENTO 33-44-101211321</t>
  </si>
  <si>
    <t>fredy gerardo ortega traslaviña</t>
  </si>
  <si>
    <t>830134*902</t>
  </si>
  <si>
    <t>CARRERA 25 # 39 A 41</t>
  </si>
  <si>
    <t>075-2021</t>
  </si>
  <si>
    <t>078-2021</t>
  </si>
  <si>
    <t>FELIPE JORGE RISSO AUBRY</t>
  </si>
  <si>
    <t>080-2021</t>
  </si>
  <si>
    <t>081-2021</t>
  </si>
  <si>
    <t>082-2021</t>
  </si>
  <si>
    <t>083-2021</t>
  </si>
  <si>
    <t>084-2021</t>
  </si>
  <si>
    <t>086-2021</t>
  </si>
  <si>
    <t>FABIO LEON ALZATE RODRIGUEZ</t>
  </si>
  <si>
    <t>089-2021</t>
  </si>
  <si>
    <t>090-2021</t>
  </si>
  <si>
    <t>091-2021</t>
  </si>
  <si>
    <t>092-2021</t>
  </si>
  <si>
    <t>093-2021</t>
  </si>
  <si>
    <t>094-2021</t>
  </si>
  <si>
    <t>SUMINISTRO DE INSUMOS PARA PROCEDIMIENTOS DE RADIOLOGÍA INTERVENCIONISTA Y OTRAS ESPECIALIDADES QUE LO REQUIERAN PARA LA REALIZACIÓN DE PROCEDIMIENTOS INVASIVOS EN EL SERVICIO DE IMÁGENES DIAGNOSTICAS</t>
  </si>
  <si>
    <t>CUMPLIMIENTO 
 1010113660501</t>
  </si>
  <si>
    <t>TERUMO COLOMBIA ANDINA S.A.S</t>
  </si>
  <si>
    <t>TETSUYA SAKATA</t>
  </si>
  <si>
    <t>CALLE 100 # 23-10</t>
  </si>
  <si>
    <t>daniel.pelaez@terumomedical.com</t>
  </si>
  <si>
    <t>098-2021</t>
  </si>
  <si>
    <t>ABBOT LABORATORIES DE COLOMBIA S.A.S</t>
  </si>
  <si>
    <t>SUMINISTRO DE INSUMOS Y REACTIVOS POINT OF CARE PARA EL HOSPITAL MILITAR CENTRAL</t>
  </si>
  <si>
    <t>CUMPLIMIENTO 2998177-5 DOCUMENTO 13628621</t>
  </si>
  <si>
    <t>099-2021</t>
  </si>
  <si>
    <t>100-2021</t>
  </si>
  <si>
    <t>PRESTACION DE SERVICIOS DE SALUD PARA LA REALIZACION DE EXÁMENES EXTRAHOSPITALARIOS PARA ESTUDIOS DE RESONANCIA MAGNÉTICA DEL HOSPITAL MILITAR CENTRAL</t>
  </si>
  <si>
    <t>CUMPLIMIENTO 14-44-101128834</t>
  </si>
  <si>
    <t xml:space="preserve">OBRA </t>
  </si>
  <si>
    <t>105-2021</t>
  </si>
  <si>
    <t>107-2021</t>
  </si>
  <si>
    <t>ORBIDENTAL S.A.S</t>
  </si>
  <si>
    <t>SUMINISTRO DE INSUMOS ODONTOLÓGICOS PARA EL ÁREA DE SALUD ORAL Y CIRUGÍA MAXILOFACIAL DEL HOSPITAL MILITAR CENTRAL</t>
  </si>
  <si>
    <t>CUMPLIMIENTO21-44-101350181 Y RESPONSABIIDAD CIVIL 21-40-101165366</t>
  </si>
  <si>
    <t>JORGE ENRIQUE BAZURTO CALDERON</t>
  </si>
  <si>
    <t>Cra 9 No 61-79</t>
  </si>
  <si>
    <t>2115056-2353110</t>
  </si>
  <si>
    <t>108-2021</t>
  </si>
  <si>
    <t>111-2021</t>
  </si>
  <si>
    <t>112-2021</t>
  </si>
  <si>
    <t>114-2021</t>
  </si>
  <si>
    <t>117-2021</t>
  </si>
  <si>
    <t>120-2021</t>
  </si>
  <si>
    <t>SARUPETROL S.A.S</t>
  </si>
  <si>
    <t>CONTRATACIÓN DEL SERVICIO DE CAFETERÍA, QUE INCLUYE SUMINISTRO DE INSUMOS, PREPARACIÓN Y SERVICIO DE TINTO Y AGUA AROMÁTICA, AL IGUAL QUE LA PREPARACIÓN Y SUMINISTRO DE DESAYUNOS, ALMUERZOS, REFRIGERIOS DE TRABAJO EN CASO DE SER SOLICITADOS, EN LOS CUALES SE INCLUYE MESEROS, MENAJE, VAJILLA, MANTELERÍA DE SER NECESARIOS PARA EL HOSPITAL MILITAR CENTRAL</t>
  </si>
  <si>
    <t>CUMPLIMIENTO 12-44-101208066 Y RESPONSABILIDAD CIVIL 12-40-1010530066</t>
  </si>
  <si>
    <t>CLARA INES RUIZ GARZÓN</t>
  </si>
  <si>
    <t>CL 116 A NO. 71 A 03</t>
  </si>
  <si>
    <t>sarupetrolcomercial@gmail.com</t>
  </si>
  <si>
    <t>121-2021</t>
  </si>
  <si>
    <t xml:space="preserve">ESE CENTRO DERMATOLOGICO FEDERICO LLERAS ACOSTA </t>
  </si>
  <si>
    <t>PRESTACION DEL SERVICIO DE LÁSER VASCULAR DYE COLORANTE PULSADO, PARA PACIENTES REMITIDOS POR EL SERVICIO DE DERMATOLOGÍA DEL HOSPITAL MILITAR CENTRAL</t>
  </si>
  <si>
    <t>CUMPLIMIENTO 33-44-101213472 Y RESONSABILIDAD CIVIL 33-40-101063591</t>
  </si>
  <si>
    <t>JULIO ROBERTO AMADOR</t>
  </si>
  <si>
    <t>CLAUDIA MARCELA ROJAS DAZA</t>
  </si>
  <si>
    <t>Avenida 1 No. 13A-61</t>
  </si>
  <si>
    <t>sec.direccion@dermatologia.gov.co</t>
  </si>
  <si>
    <t>123-2021</t>
  </si>
  <si>
    <t>SUMINISTRO DE REACTIVOS E INSUMOS DESTINADOS PARA EL ÁREA DE LABOARATORIO CLÍNICO DEL HOSPITAL MILITAR CENTRAL (LEPTOSPIRA AUTOMATIZADA, PRUEBAS PARA HISTOPLASMA, PRUEBAS PARA CRIPTOCOCO Y ELECTROLITROS EN SUDOR)</t>
  </si>
  <si>
    <t>CUMPLIMIENTO12-44-101208505 Y RESPONSABILIDAD CIVIL 12-40-101053180</t>
  </si>
  <si>
    <t>HECTOR GERMAN VARGAS</t>
  </si>
  <si>
    <t>126-2021</t>
  </si>
  <si>
    <t>PRESTACIÓN DE SERVICIOS DE SALUD PARA REALIZACIÓN DE CIRUGÍA MICROGRÁFICA DE MOHS PARA PACIENTES DEL HOSPITAL MILITAR CENTRAL</t>
  </si>
  <si>
    <t>CUMPLIMIENTO 982-47-994000000491 Y RESPONSABILIDAD CIVIL 982-74-994000000121</t>
  </si>
  <si>
    <t>MAYOR LIGIA MENDEZ GAVIRIA</t>
  </si>
  <si>
    <t>EDAR SILVIO SANCHEZ VILLEGAS</t>
  </si>
  <si>
    <t>carrera 8 No 0-29 sur</t>
  </si>
  <si>
    <t>compras.lider@hus.org.co</t>
  </si>
  <si>
    <t>127-2021</t>
  </si>
  <si>
    <t>MANTENIMIENTO PREVENTIVO Y LOS CORRECTIVOS QUE SEAN NECESARIOS INCLUIDO REPUESTOS ORIGINALES NUEVOS NO REMANUFACTURADOS DEL EQUIPO PENTACAM DEL SERVICIO DE OFTALMOLOGÍA DEL HOSPITAL MILITAR CENTRAL</t>
  </si>
  <si>
    <t>CUMPLIMIENTO NB-100165681 Y RESPONSABILIDAD CIVIL NB-100035330</t>
  </si>
  <si>
    <t>130-2021</t>
  </si>
  <si>
    <t>ALQUILER EQUIPO LASER THULIUM (mínimo de 200 W) CON TODOS LOS ACCESORIOS CORRESPONDIENTES, PARA EL SERVICIO DE UROLOGÍA DEL HOSPITAL MILITAR CENTRAL</t>
  </si>
  <si>
    <t>CUMPLIMIENTO 3049811-1 CERTIFICADO 13687079 Y RESPONSABILIDAD CIVIL 0770043-1 CERTIFICADO 13492936</t>
  </si>
  <si>
    <t xml:space="preserve">WILLIAM QUIROGA MATAMOROS </t>
  </si>
  <si>
    <t>131-2021</t>
  </si>
  <si>
    <t>SUMINISTRO DE INSUMOS Y/O DISPOSITIVOS MÉDICO QUIRÚRGICOS REQUERIDOS PARA LA REALIZACIÓN DEL PROGRAMA QUIRÚRGICO Y DEMÁS PROCEDIMIENTOS ASISTENCIALES DE LOS SERVICIOS QUE COMPONEN LA UNIDAD MÉDICA Y CLÍNICO QUIRÚRGICA DEL HOSPITAL MILITAR CENTRAL LOTE 1-2 Y 8</t>
  </si>
  <si>
    <t>CUMPLIMIENTO 33-44-101213437</t>
  </si>
  <si>
    <t>132-2021</t>
  </si>
  <si>
    <t>LIVANOVA COLOMBIA S.A.S</t>
  </si>
  <si>
    <t>SUMINISTRO DE INSUMOS Y/O DISPOSITIVOS MÉDICO QUIRÚRGICOS REQUERIDOS PARA LA REALIZACIÓN DEL PROGRAMA QUIRÚRGICO Y DEMÁS PROCEDIMIENTOS ASISTENCIALES DE LOS SERVICIOS QUE COMPONEN LA UNIDAD MÉDICA Y CLÍNICO QUIRÚRGICA DEL HOSPITAL MILITAR CENTRAL LOTE 4</t>
  </si>
  <si>
    <t>CUMPLIMIENTO 18-44-101075237</t>
  </si>
  <si>
    <t>DANIEL SANCHEZ SANCHEZ</t>
  </si>
  <si>
    <t>Calle 127a Numero 53a-45 oficina 3001</t>
  </si>
  <si>
    <t>marcela.vargas@livanova.com</t>
  </si>
  <si>
    <t>133-2021</t>
  </si>
  <si>
    <t>CUMPLIMIENTO 15-44-101243900</t>
  </si>
  <si>
    <t>HUMBERTO JAVIER DURAN CORTES</t>
  </si>
  <si>
    <t>134-2021</t>
  </si>
  <si>
    <t>JOHNSON &amp; JOHSON DE COLOMBIA S.A</t>
  </si>
  <si>
    <t>SUMINISTRO DE INSUMOS Y/O DISPOSITIVOS MÉDICO QUIRÚRGICOS REQUERIDOS PARA LA REALIZACIÓN DEL PROGRAMA QUIRÚRGICO Y DEMÁS PROCEDIMIENTOS ASISTENCIALES DE LOS SERVICIOS QUE COMPONEN LA UNIDAD MÉDICA Y CLÍNICO QUIRÚRGICA DEL HOSPITAL MILITAR CENTRAL LOTE 10</t>
  </si>
  <si>
    <t>CUMPLIMIENTO 18-44-101076037</t>
  </si>
  <si>
    <t>135-2021</t>
  </si>
  <si>
    <t>CTP MEDICA S.A</t>
  </si>
  <si>
    <t>CUMPLIMIENTO 33-44-101213529</t>
  </si>
  <si>
    <t>Km.1.5 Vía Sibería Cota - Parque Industrial Potrero Chico Interior San Miguel Bodega 6A</t>
  </si>
  <si>
    <t>137-2021</t>
  </si>
  <si>
    <t>M&amp;M EQUIPOS MEDCOS S.A.S</t>
  </si>
  <si>
    <t>CUMPLIMIENTO 2144-101351985</t>
  </si>
  <si>
    <t>MANUEL GONZÁLEZ</t>
  </si>
  <si>
    <t>CLL 98 N° 70 - 91 OFICINA 911</t>
  </si>
  <si>
    <t>138-2021</t>
  </si>
  <si>
    <t>CUMPLIMIENTO 11-46-101021380</t>
  </si>
  <si>
    <t>139-2021</t>
  </si>
  <si>
    <t>CUMPLIMIENTO 3037854-4 DOCUMENTO 13673854</t>
  </si>
  <si>
    <t>140-2021</t>
  </si>
  <si>
    <t>MANTENIMIENTO PREVENTIVO Y LOS CORRECTIVOS QUE SEAN NECESARIOS INCLUYENDO EL SUMINISTRO E INSTALACION DE REPUESTOS NUEVOS NO REMANOFACTURADOS PARA EL CRIOCOAGULADOR MARCA WALLACH DEL SERVICIO DE SALAS DE CIRUGIA DEL HOSPITAL MILITAR CENTRAL</t>
  </si>
  <si>
    <t>CUMPLIMIENTO 11-44-101169032</t>
  </si>
  <si>
    <t>141-2021</t>
  </si>
  <si>
    <t xml:space="preserve">MEDELLIN </t>
  </si>
  <si>
    <t>144-2021</t>
  </si>
  <si>
    <t>SUMINISTRAR, PREPARAR Y PRESERVAR TEJIDOS CORNEALES, ESCLERAS Y/O MEMBRANA AMNIÓTICA PARA EL HOSPITAL MILITAR</t>
  </si>
  <si>
    <t>CUMPLIMIENTO M33-44-101213704 Y RESPONSABILIDAD CIVIL 33-40-101063630</t>
  </si>
  <si>
    <t>145-2021</t>
  </si>
  <si>
    <t>CONSORCIO NUTRIMOS  D&amp;B FCJ</t>
  </si>
  <si>
    <t>ENTREGAR A TÍTULO DE ARRENDAMIENTO DOS ESPACIOS DENTRO DE LAS INSTALACIONES DEL HOSPITAL MILITAR CENTRAL CON UN ÁREA APROXIMADA DE 422.47 M2 EN TOTAL, PARA LA PRESTACIÓN DEL SERVICIO DE CAFETERÍA Y RESTAURANTE EN EL PRIMER PISO Y DEL CLUB MÉDICO</t>
  </si>
  <si>
    <t>CUMPLIMIENTO C-10003684-CERTIFICADO C-100036871 Y RESPONSABILIDA CIVIL C-100008323 CERTIFICADO 10203594</t>
  </si>
  <si>
    <t>CARLOS ENRIQUE QUINTERO AVENDAÑO</t>
  </si>
  <si>
    <t>AV CALLE 100 # 8 A -55 TORRE C OFICINA 212</t>
  </si>
  <si>
    <t>GERENTE.ADMINISTRATIVO@DYBCATERING.COM</t>
  </si>
  <si>
    <t>149-2021</t>
  </si>
  <si>
    <t>CMT COLOMBIA S.A.S</t>
  </si>
  <si>
    <t>MANTENIMIENTO CORRECTIVO INCLUYENDO SUMINISTRO E INSTALACION DE REPUESTOS ORIGINALES NUEVOS NO REMANUFACTURADOS DEL SISTEMA LLAMADO DE ENFERMERIA CON REFERENCIA LE-128 DESTINADOS AL HOSPITAL MILITAR CENTRAL</t>
  </si>
  <si>
    <t>CUMPLIMIENTO 376 47 994000015798 Y RESPONSABILIDAD CIVIL 376 74 99400000381</t>
  </si>
  <si>
    <t>150-2021</t>
  </si>
  <si>
    <t>LABORATORIO CLINICO ANDRADE NARVAEZ  "COLCAN"</t>
  </si>
  <si>
    <t>SUMINISTRO DE COMPONENTES SANGUÍNEOS PARA ATENDER LA DEMANDA DE TRANSFUSION CUANDO EL BANCO DE SANGRE DEL HOSPITAL NO CUENTE CON ELLOS Y LA REALIZACIÓN DE PRUEBAS CONFIRMATORIAS, DE ACUERDO A LA CIRCULR 082 DE 2011 Y SUS ANEXOS, PARA LOS DONANTES DE SANGRE Y AFÉRESIS CON PRUEBAS INFECCIOSAS REACTIVAS</t>
  </si>
  <si>
    <t>CUMPLIMIENTO 14-44-101130284</t>
  </si>
  <si>
    <t>151-2021</t>
  </si>
  <si>
    <t>CUMPLIMIENTO 33-44-101213849</t>
  </si>
  <si>
    <t>GLORIA NEIRA</t>
  </si>
  <si>
    <t>155-2021</t>
  </si>
  <si>
    <t>156-2021</t>
  </si>
  <si>
    <t>SUMINISTRO DE MATERIAL RADIACTIVO PARA REALIZAR ESTUDIOS DIAGNÓSTICOS, GAMAGRAFÍAS DE LOS DIFERENTES ÓRGANOS Y SISTEMAS</t>
  </si>
  <si>
    <t>CUMPLIMIENTO 64-46-101014300</t>
  </si>
  <si>
    <t>157-2021</t>
  </si>
  <si>
    <t>161-2021</t>
  </si>
  <si>
    <t>MANTENIMIENTO PREVENTIVO Y LOS CORRECTIVOS QUE SEAN NECESARIOS INCLUYENDO REPUESTOS ORIGINALES NUEVOS NO REMANUFACTURADOS DEL MICROSCOPIO MARCA LEICA DEL HOSPITAL MILITAR CENTRAL</t>
  </si>
  <si>
    <t>CUMPLIMIENTO 380-47-994000115650 Y RESPONSABILIDAD CIVIL 380-74-994000014019</t>
  </si>
  <si>
    <t>162-2021</t>
  </si>
  <si>
    <t>163-2021</t>
  </si>
  <si>
    <t>MANTENIMIENTO PREVENTIVO Y LOS CORRECTIVOS QUE SEAN NECESARIOS INCLUIDO REPUESTOS ORIGINALES NUEVOS NO REMANUFACTURADOS PARA ECOGRAFO MARCA PHILLIPS DEL SERVICIO DE ELECTROFISIOLOGIA DEL HOSPITAL MILITAR CENTRAL</t>
  </si>
  <si>
    <t>CUMPLIMIENTO 17-44-101191282</t>
  </si>
  <si>
    <t>CRA 44 A No 24 A -22</t>
  </si>
  <si>
    <t>164-2021</t>
  </si>
  <si>
    <t>RAFAEL ANTONIIO SALAMANCA - DEPOSITO DE DROGAS BOYACA</t>
  </si>
  <si>
    <t>SUMINISTRO DE FÓRMULAS LÁCTEAS INFANTILES, COMPLEMENTOS Y SUPLEMENTOS NUTRICIONALES, BIBERONES Y MEZCLAS ENTERALES VÍA SONDA QUE REQUIERE EL HOSPITAL MILITAR CENTRAL PARA PACIENTES HOSPITALIZADOS ( LOTES 1,2,3,7,9,10,15 y 16).</t>
  </si>
  <si>
    <t>CUMPLIMIENTO NB-100167736 CERTIFICADO 71039084</t>
  </si>
  <si>
    <t>166-2021</t>
  </si>
  <si>
    <t>168-2021</t>
  </si>
  <si>
    <t>MANTENIMIENTO PREVENTIVO Y LOS CORRECTIVOS QUE SEAN NECESARIOS INCLUIDO REPUESTOS ORIGINALES NUEVOS NO REMANUFACTURADOS PARA LOS EQUIPOS DE MARCA RICHARD WOLF, EMS Y OTOPRONT DEL SERVICIO DE OTORRINO, CIRUGÍA, UROLOGÍA Y REHABILITACIÓN CARDIACA DEL HOSPITAL MILITAR CENTRAL</t>
  </si>
  <si>
    <t>CUMPLIMIENTO 895-47-994000006424 RESPONSABILIDAD CIVIL 895-74-994000003672</t>
  </si>
  <si>
    <t>53121
54821</t>
  </si>
  <si>
    <t>REYNEL STEVEN MORA ALFONSO</t>
  </si>
  <si>
    <t>172-2021</t>
  </si>
  <si>
    <t>COMERCIAL J F I SAS</t>
  </si>
  <si>
    <t>SUMINISTRO DE ELEMENTOS Y MATERIALES DE FERRETERÍA Y CONSTRUCCIÓN NECESARIOS PARA EL MANTENIMIENTO DE LAS INSTALACIONES DEL HOSPITAL MILITAR CENTRAL (LOTE 2 - ORNAMENTACION Y LOTE 7 - PLOMERIA).</t>
  </si>
  <si>
    <t>CUMPLIMIENTO 3052936-2 DOCUMENTO 13690785</t>
  </si>
  <si>
    <t>INES QUIJANO ACEVEDO</t>
  </si>
  <si>
    <t>CALLE 37 46-213</t>
  </si>
  <si>
    <t>ventas@comercialjfi.com</t>
  </si>
  <si>
    <t>173-2021</t>
  </si>
  <si>
    <t>“SUMINISTRO DE ELEMENTOS DE TERAPIA RESPIRATORIA, PARA LA ATENCION DE PACIENTES DE UNIDADES CRITICAS DEL HOSPITAL MILITAR CENTRAL"</t>
  </si>
  <si>
    <t>177-2021</t>
  </si>
  <si>
    <t>LM INSTRUMENTS S.A.</t>
  </si>
  <si>
    <t>SANTIAGO PARDO TURRIAGO</t>
  </si>
  <si>
    <t>178-2021</t>
  </si>
  <si>
    <t>DRAEGER COLOMBIA S.A.</t>
  </si>
  <si>
    <t>CUMPLIMIENTO 42-44-101132883</t>
  </si>
  <si>
    <t>181-2021</t>
  </si>
  <si>
    <t>SUMINISTRO DE INSUMOS Y DISPOSITIVOS MEDICOS (VALVULAS DE AHMED) PARA PROCEDIMIENTOS QUIRURGICOS DEL SERVICIO DE OFTALMOLOGIA</t>
  </si>
  <si>
    <t>CUMPLIMIENTO 376-47-994000015943</t>
  </si>
  <si>
    <t>183-2021</t>
  </si>
  <si>
    <t>SUMINISTRO DE COLORANTES DESTINADOS PARA LA LECTURA DE LAMINAS EN LAS AREAS DE HEMATOLOGIA Y MICROBIOLOGIA DEL LABORATORIO CLINICO DEL HOSPITAL MILITAR CENTRAL</t>
  </si>
  <si>
    <t>CUMPLIMIENTO 3060881-1 DOCUMENTO 13700115</t>
  </si>
  <si>
    <t>185-2021</t>
  </si>
  <si>
    <t>FUNDAR</t>
  </si>
  <si>
    <t>CONTRATAR LA PRESTACION DE SERVICIOS DE SALUD PARA LA REHABILITACION EN FARMACODEPENDENCIA, PARA PACIENTES DEL SUBSISTEMA DE FFMM, EN SITUACION DE DISCAPACIDAD DEL HOSPITAL MILITAR</t>
  </si>
  <si>
    <t>CUMPLIMIENTO 11-44-101170153 Y RESPONSABILIDAD CIVIL 11-40-101042006</t>
  </si>
  <si>
    <t>JOSE GOETHE GUTIERREZ OSORIO</t>
  </si>
  <si>
    <t>Carrera 16 No 36 22</t>
  </si>
  <si>
    <t>fundaradic@hotmail.com</t>
  </si>
  <si>
    <t>186-2021</t>
  </si>
  <si>
    <t>MANTENIMIENTO PREVENTIVO Y LOS CORRECTIVOS QUE SEAN NECESARIOS INCLUIDO REPUESTOS ORIGINALES NUEVOS NO REMANUFACTURADOS PARA EL EQUIPO TROMBOELASTOGRAFO TEG 5000 DEL SERVICIO DE LABORATORIO CLINICO DEL HOSPITAL MILITAR CENTRAL</t>
  </si>
  <si>
    <t>CUMPLIMIENTO 15-11-123878401 Y RESPONSABILIDAD CIVIL 15-22-121543101</t>
  </si>
  <si>
    <t>187-2021</t>
  </si>
  <si>
    <t>CARRERA 19C # 86-14 OFC. 602</t>
  </si>
  <si>
    <t>196-2021</t>
  </si>
  <si>
    <t>QUALITAS SALUD LTDA</t>
  </si>
  <si>
    <t>PRESTACIÓN DE SERVICIOS PARA LA REALIZACIÓN DE LOS EXÁMENES MÉDICOS OCUPACIONALES Y LOS CORRESPONDIENTES PARACLÍNICOS DE ACUERDO AL RIESGO DE LOS ASPIRANTES Y TRABAJADORES DEL HOSPITAL MILITAR CENTRAL</t>
  </si>
  <si>
    <t>CUMPLIMIENTO 15-44-101245540</t>
  </si>
  <si>
    <t>Nubia Stella Montejo Leon</t>
  </si>
  <si>
    <t>Carrera 10 A No 67 - 63</t>
  </si>
  <si>
    <t>nubia.montejo@qualitas-salud.com</t>
  </si>
  <si>
    <t>197-2021</t>
  </si>
  <si>
    <t>HB SUPPLER S.A</t>
  </si>
  <si>
    <t>SUMINISTRO DE ELEMENTOS DE CURACION DESTINADOS A LA ATENCÓN DE PACIENTES DEL HOSPITAL MILITAR CENTRAL-EQUIPOS COMPONENTES SANGUINEOS</t>
  </si>
  <si>
    <t>02--07-2021</t>
  </si>
  <si>
    <t>CUMPLIMIENTO 380-47-994000115998</t>
  </si>
  <si>
    <t>Aicardo Bonilla Velandia</t>
  </si>
  <si>
    <t>Carrera 21 A No. 172-17</t>
  </si>
  <si>
    <t>corporativo@hbsupplier.com</t>
  </si>
  <si>
    <t>199-2021</t>
  </si>
  <si>
    <t>MARIO  MENA BEJARANO</t>
  </si>
  <si>
    <t>200-2021</t>
  </si>
  <si>
    <t>SUMINISTRO DE MEDICAMENTOS DE ALTO COSTO PARA EL HOSPITAL MILITAR CENTRAL, LOTE - 3</t>
  </si>
  <si>
    <t>CUMPLIMIENTO 2028419</t>
  </si>
  <si>
    <t>201-2021</t>
  </si>
  <si>
    <t>203-2021</t>
  </si>
  <si>
    <t>CUMPLIMIEMNTO 14-44-101131144</t>
  </si>
  <si>
    <t>207-2021</t>
  </si>
  <si>
    <t>208-2021</t>
  </si>
  <si>
    <t>SUMINISTRO DE SET PARA ESTIMULACIÓN CEREBRAL PROFUNDA PARA EL HOSPITAL MILITAR CENTRAL</t>
  </si>
  <si>
    <t>CUMPLIMIENTO 11-44-101170349</t>
  </si>
  <si>
    <t>211-2021</t>
  </si>
  <si>
    <t>214-2021</t>
  </si>
  <si>
    <t>215-2021</t>
  </si>
  <si>
    <t>INGERAX S.A.S</t>
  </si>
  <si>
    <t>MANTENIMIENTO PREVENTIVO Y LOS CORRECTIVOS QUE SEAN NECESARIOS INCLUYENDO SUMINISTRO DE REPUESTOS, ACCESORIOS, INSUMOS Y/O CONSUMIBLES NUEVOS NO REMANO FACTURADOS DE LOS EQUIPOS DE RAYOS X DEL SERVICIO DE IMÁGENES DIAGNOSTICAS, URGENCIAS Y SALAS DE CIRUGIA DEL HOSPITAL MILITAR CENTRAL</t>
  </si>
  <si>
    <t>CUMPLIMIEMNTO 21-44-101355525 Y RESPONSABILIDAD CIVIL 21-40-101168525</t>
  </si>
  <si>
    <t>Efren Rivas Angel</t>
  </si>
  <si>
    <t>calle 79A # 66-69</t>
  </si>
  <si>
    <t>efren.rivas@hotmail.com</t>
  </si>
  <si>
    <t>217-2021</t>
  </si>
  <si>
    <t xml:space="preserve">PRESTACION DE SERVICIOS DE SALUD </t>
  </si>
  <si>
    <t>PRESTACIÓN DE SERVICIOS DE SALUD PARA LA REALIZACIÓN DEL SEGUIMIENTO Y CONTROLES MÉDICOS POR HEPATOLOGÍA PEDIÁTRICA REQUERIDOS PARA PACIENTES DEL HOSPITAL MILITAR CENTRAL</t>
  </si>
  <si>
    <t>CUMPLIMIENTO 15-46-101021995  RESPONSABILIDAD CIVIL 15-46-101021995</t>
  </si>
  <si>
    <t>PAULA CAROLINA GUZMAN CRUZ</t>
  </si>
  <si>
    <t>220-2021</t>
  </si>
  <si>
    <t>RIVEROS BOTERO CIA LYDA</t>
  </si>
  <si>
    <t>SUMINISTRO DE CONTENEDORES HERMÉTICOS, RÍGIDOS Y DESECHABLES PARA EL DESCARTE Y RECOLECCIÓN DE MATERIAL PELIGROSO CORTOPUNZANTE</t>
  </si>
  <si>
    <t>CUMPLIMIENTO 48773 ANEXO 1</t>
  </si>
  <si>
    <t>225-2021</t>
  </si>
  <si>
    <t>CONSORCIO HOSPITALES 2021-019</t>
  </si>
  <si>
    <t>CONTRATO DE OBRA PÚBLICA PARA EL MANTENIMIENTO - ADECUACIÓN DE HABITACIONES PARA PACIENTES AISLADOS, EN EL TRIÁNGULO SUR DEL PISO 10 DEL EDIFICIO PRINCIPAL DEL HOSPITAL MILITAR CENTRAL NIVEL III Y IV”.QUE CUMPLA EL MARCO NORMATIVO PARA SU HABILITACIÓN Y ACREDITACIÓN DEC DICHAS AREAS</t>
  </si>
  <si>
    <t>CUMPLIMIENTO 11-44-101171884 Y RESPONSABILIDAD CIVIL 11-40-101042583</t>
  </si>
  <si>
    <t>MARCO TULIO YAÑEZ VILLAMIZAR</t>
  </si>
  <si>
    <t>CARRERA 13 A N° 78-51</t>
  </si>
  <si>
    <t>consorciohospitales019@gmail.com</t>
  </si>
  <si>
    <t>231-2021</t>
  </si>
  <si>
    <t>SUMINISTRO DE INSUMOS Y/O DISPOSITIVOS MÉDICO-QUIRÚRGICOS PARA EQUIPO NEURO-NAVEGADOR REQUERIDOS PARA LA REALIZACIÓN DEL PROGRAMA QUIRÚRGICO EN SALAS DE CIRUGÍA DEL SERVICIO DE NEUROCIRUGÍA QUE FORMA PARTE DE LA UNIDAD CLÍNICO QUIRÚRGICA DEL HOSPITAL MILITAR CENTRAL</t>
  </si>
  <si>
    <t>CUMPLIMIENTO 11-46-101021989</t>
  </si>
  <si>
    <t>238-2021</t>
  </si>
  <si>
    <t>CAMILO ANDRES ECHEVERRY PAEZ</t>
  </si>
  <si>
    <t>SERVICIO DE SUMINISTRO E INSTALACION DE VIDRIOS, INCLUYENDO SUS ACCESORIOS Y A REQUERIMIENTO, PARA TODAS LAS AREAS QUE COMPONEN EL HOSPITAL MILITAR CENTRAL</t>
  </si>
  <si>
    <t>CUMPLIMIENTO 21-40101168972</t>
  </si>
  <si>
    <t>CALLE 63 SUR 64-90</t>
  </si>
  <si>
    <t>decorglass_camiloecheverry@hotmail.com</t>
  </si>
  <si>
    <t>243-2021</t>
  </si>
  <si>
    <t>MANTENIMIENTO PREVENTIVO Y LOS CORRECTIVOS QUE SEAN NECESARIOS CON SUMINISTRO E INSTALACIÓN DE REPUESTOS Y ACCESORIOS NUEVOS NO REMANUFACTURADOS PARA EL EQUIPO ECÓGRAFO OFTALMOLÓGICO MARCA QUANTEL DEL HOSPITAL MILITAR CENTRAL</t>
  </si>
  <si>
    <t>CUMPLIMIENTO 3123458-9 DOCUMENTO 13743401 Y RESPONSABILIDAD CIVIL 0777537-8 REFERENCIA DE PAGO 01313513208</t>
  </si>
  <si>
    <t>254-2021</t>
  </si>
  <si>
    <t>A&amp;B EQUIPOS MEDICOS LTDA</t>
  </si>
  <si>
    <t>SUMINISTRO DE INSUMOS Y/O DISPOSITIVOS PARA EL LABORATORIO DE NEUROFISIOLOGIA, AREA DE NEUROCIENCIAS, QUE COMPONEN LA UNIDAD MÉDICO-HOSPITALARIA DEL HOSPITAL MILITAR CENTRAL</t>
  </si>
  <si>
    <t>CUMPLIMIENTO 14-44-101133220</t>
  </si>
  <si>
    <t>258-2021</t>
  </si>
  <si>
    <t>SUMINISTRO DE ELEMENTOS NECESARIOS PARA EL MANTENIMIENTO Y RESTAURACIÓN DE JARDINES Y ZONAS VERDES</t>
  </si>
  <si>
    <t>CUMPLIMIENTO 51-46-101010297</t>
  </si>
  <si>
    <t>CATALINA CORREA MAZUERA</t>
  </si>
  <si>
    <t>262-2021</t>
  </si>
  <si>
    <t>MANUFACTURERA DE GRANDES COCINAS MG &amp; CIA S.A</t>
  </si>
  <si>
    <t>SUMINISTRO, INSTALACIÓN, CAMBIO Y MANTENIMIENTO DE LLAVES O GRIFERÍA CON SENSOR DE ACTIVACIÓN AUTOMÁTICA TIPO QUIRÚRGICA Y CAMBIO DE LAVADO DE MANOS POR ACERO INOXIDABLE PARA LAS ÁREAS DE LAVADOS QUIRÚRGICOS EN LOS EDIFICIOS PRINCIPAL, IMÁGENES DIAGNOSTICAS Y FE EN LA CAUSA DEL HOSPITAL MILITAR CENTRAL</t>
  </si>
  <si>
    <t>CUMPLIMIENTO 6500000073701 CERTIFICADO 01 Y RESPONSABILIDAD 6500000026801</t>
  </si>
  <si>
    <t>REYNEL STIVEN MORA ALFONSO</t>
  </si>
  <si>
    <t>JOSE JOAQUIN GONZALEZ</t>
  </si>
  <si>
    <t>CALLE 12 N39-09</t>
  </si>
  <si>
    <t>contacto@mgc.com.co</t>
  </si>
  <si>
    <t>267-2021</t>
  </si>
  <si>
    <t>UMBRELLA BIOLABS</t>
  </si>
  <si>
    <t>MANTENIMIENTO PREVENTIVO Y LOS CORRECTIVOS QUE SEAN NECESARIOS INCLUYENDO REPUESTOS ORIGINALES NUEVOS NO REMANUFACTURADOS DE LOS MICROTOMOS, MICROSCOPIOS Y EQUIPOS MARCA SAKURA, LEICA, NIKON DEL SERVICIO DE PATOLOGIA DEL HOSPITAL MILITAR CENTRAL</t>
  </si>
  <si>
    <t>CUMPLIMIENDO 3151326-4 Y RESPONSABILIDAD CIVIL 0784274-5</t>
  </si>
  <si>
    <t>FELIPE AUGUSTO MUÑOZ BAYONA</t>
  </si>
  <si>
    <t>CRA 63 #22-45</t>
  </si>
  <si>
    <t>angie.nieto@umbrella-biolabs.com</t>
  </si>
  <si>
    <t>268-2021</t>
  </si>
  <si>
    <t>SUMINISTRO DE INSUMOS Y/O DISPOSITIVOS MÉDICO QUIRÚRGICOS REQUERIDOS PARA LA REALIZACIÓN DEL PROGRAMA QUIRÚRGICO EN SALAS DE CIRUGÍA DE LOS SERVICIOS QUE COMPONEN LA UNIDAD MÉDICA Y CLÍNICO QUIRÚRGICA DEL HOSPITAL MILITAR CENTRAL</t>
  </si>
  <si>
    <t>CUMPLIMIENDO 400035062</t>
  </si>
  <si>
    <t xml:space="preserve">CAROLINA ISABEL MARRUGO </t>
  </si>
  <si>
    <t>272-2021</t>
  </si>
  <si>
    <t>SUSCRIPCIÓN A UN SERVICIO DE CONSULTA DE LISTAS RESTRICTIVAS Y VINCULANTES PARA LA ADMINISTRACIÓN Y GESTIÓN DEL RIESGO DE LAVADO DE ACTIVOS Y FINANCIACIÓN DEL TERRORISMO QUE APOYE Y TUTELE EL PROCEDIMIENTO DE CONOCIMIENTO DEL CLIENTE E IDENTIFICACIÓN DE TERCEROS EN EL HOSPITAL MILITAR CENTRAL</t>
  </si>
  <si>
    <t>CUMPLIMIENTO 15-44-101248629</t>
  </si>
  <si>
    <t>GUSTAVO ADOLFO GALVIS PARADA</t>
  </si>
  <si>
    <t>LUIS RAMIRO DÍAZ BRICEÑO</t>
  </si>
  <si>
    <t>CARRERA 19 A # 90 - 13 OFICINA 303</t>
  </si>
  <si>
    <t>servicioalcliente@riskconsultingcolombia.com</t>
  </si>
  <si>
    <t>274-2021</t>
  </si>
  <si>
    <t>SUMINISTRO DE FORMULAS LACTEAS INFANTILES, COMPLEMENTOS Y SUPLEMENTOS NUTRICIONALES, BIBERONES Y MEZCLAS ENTERALES VIA SONDA, QUE REQUIERE EL HOSPITAL MILITAR CENTRAL PARA PACIENTES HOSPITALIZADOS</t>
  </si>
  <si>
    <t>CUMPLIMIENTO 33-44-101216926</t>
  </si>
  <si>
    <t>275-2021</t>
  </si>
  <si>
    <t>CUMPLIMIENTO 21-46-101029750</t>
  </si>
  <si>
    <t>276-2021</t>
  </si>
  <si>
    <t>D.E DISTRIBUTION ENGINEERING S.A.S</t>
  </si>
  <si>
    <t>ADQUISICIÓN CARRO PORTA COMPUTADOR PARA SALAS DE CIRUGÍA EN EL HOSPITAL MILITAR CENTRAL</t>
  </si>
  <si>
    <t>CUMPLIMIENTO 62-44-101014121</t>
  </si>
  <si>
    <t>MARIA NELCY TORO QUINTERO</t>
  </si>
  <si>
    <t>OSCAR MAURICIO DURAN BURITICA</t>
  </si>
  <si>
    <t>CALLE 54C SUR 95A 11 INT 3 APTO 204</t>
  </si>
  <si>
    <t>distributionengineering1@gmail.com</t>
  </si>
  <si>
    <t>280-2021</t>
  </si>
  <si>
    <t>AMGEM BIOTECNOLOGICA S.A.S</t>
  </si>
  <si>
    <t>SUMINISTRAR LOS MEDICAMENTOS DE ALTO COSTO (BLINATUMOMAB, CARFILZOMIB, DENOSUMAB, PANITUMUMAB) CON EL FIN DE SER DISPENSADOS A LOS PACIENTES ATENDIDOS POR PARTE DEL HOSPITAL MILITAR CENTRAL</t>
  </si>
  <si>
    <t>CUMPLIMIENTO 201734</t>
  </si>
  <si>
    <t>Angela Maria Cruz Pombo</t>
  </si>
  <si>
    <t>Calle 100 No. 7a - 81 Piso 6</t>
  </si>
  <si>
    <t>rgueva01@amgen.com</t>
  </si>
  <si>
    <t>281-2021</t>
  </si>
  <si>
    <t>AMAREY  NOVA MEDICAL S.A</t>
  </si>
  <si>
    <t>ADQUISICIÓN PREINSTALACIÓN E INSTALACIÓN DE EQUIPOS BIOMÉDICOS PARA LOS SERVICIOS DE HOSPITALIZACIÓN, URGENCIAS, BANCO DE SANGRE Y TERAPIA RESPIRATORIA DEL HOSPITAL MILITAR CENTRAL</t>
  </si>
  <si>
    <t>CUMPLIMIENTO 980-47-994000018702</t>
  </si>
  <si>
    <t>285-2021</t>
  </si>
  <si>
    <t>CONSORCIO HOMIL CENTRAL</t>
  </si>
  <si>
    <t>REALIZAR LA CONSTRUCCIÓN, ADECUACIÓN Y MANTENIMIENTO DE ÁREAS DE ALMACENES Y OFICINAS DEL SÓTANO 1 DEL HOSPITAL MILITAR CENTRAL NIVEL III Y IV</t>
  </si>
  <si>
    <t>CUMPLIMIENTO 47-44101017942 ANEXO 1 Y RESPOONSABILIDAD CIVIL 47-40-101005472</t>
  </si>
  <si>
    <t>JOSE AGUSTIN PARODI MARTINEZ</t>
  </si>
  <si>
    <t>CL 10 16 95 BRR LAS FLORES</t>
  </si>
  <si>
    <t>ingosersas@gmail.com</t>
  </si>
  <si>
    <t>RIOHACHA</t>
  </si>
  <si>
    <t>291-2021</t>
  </si>
  <si>
    <t>SUMINISTRO DE ESTACIONES DE TRABAJO PARA LAS AREAS ASISTENCIALES DEL HOSPITAL MILITAR CENTRAL</t>
  </si>
  <si>
    <t>CUMPLIMIENTO CBC 100030926 CERTIFICADO  270075238</t>
  </si>
  <si>
    <t>BOYACA</t>
  </si>
  <si>
    <t>292-2021</t>
  </si>
  <si>
    <t>CHAHER S.A</t>
  </si>
  <si>
    <t>MANTENIMIENTO PREVENTIVO Y CORRECTIVO, SUMINISTRO DE LOS REPUESTOS NUEVOS ORIGINALES, NO REMANUFACTURADOS, INCLUYENDO CONSUMIBLES, PARA LA CENTRAL DE GASES MEDICINALES, ASI COMO EL MANTENIMIENTO GENERAL DE RED DE GASES MEDICINALES Y DE LOS CILINDROS DE OXIGENO, EN LAS INSTALACIONES DEL HOSPITAL MILITAR CENTRAL, INCLUYENDO LA ASESORÍA, ACOMPAÑAMIENTO Y EJECUCIÓN DE LA REVALIDACIÓN DEL PROCESO PRODUCTIVO DE AIRE MEDICINAL EN EL HOSPITAL MILITAR CENTRAL</t>
  </si>
  <si>
    <t>CUMPLIMIENTO 96-44-101165032 Y RESPONSABILIDAD CIVIL 96-40--101058430</t>
  </si>
  <si>
    <t>30-09--2021</t>
  </si>
  <si>
    <t>RAFAEL ANTONIO DUQUE SALAZAR</t>
  </si>
  <si>
    <t>Daniel Enrique Chaparro Ramirez</t>
  </si>
  <si>
    <t>297-2021</t>
  </si>
  <si>
    <t>SUMINISTRO DE ELEMENTOS PARA CUIDADO DE LOS CATETERES VENOSOS CENTRALES DESTINADOS A LA ATENCION DE PACIENTES DEL HOSPITAL MILITAR CENTRAL - DISPOSITIVO FIJADOR DE CATETER SIN SUTURA</t>
  </si>
  <si>
    <t>CUMPLIMIENTO 2031479</t>
  </si>
  <si>
    <t>JESEI KATHERIN FUENTES</t>
  </si>
  <si>
    <t>299-2021</t>
  </si>
  <si>
    <t>EDWARDS LIFESCIENCES COLOMBIA</t>
  </si>
  <si>
    <t>SUMINISTRO DE INSUMOS Y/O DISPOSITIVOS MEDICO-QUIRURGICOS (PROTESIS BIOLOGICA AORTICA TEJIDO RESILIA) REQUERIDOS PARA LA REALIZACION DEL PROGRAMA QUIRUGICO EN SALAS DE CIRUGIA DEL SERVICIO CARDIOVASCULAR DE LA UNIDAD CLINICO QUIRURGICA DEL HOSPITAL MILITAR CENTRAL</t>
  </si>
  <si>
    <t>CUMPLIMIENTO 11-46-101022672</t>
  </si>
  <si>
    <t>Jose Pablo Uribe Lopez</t>
  </si>
  <si>
    <t>Carrera 7ma #114-33 oficina 505 Edificio Scotiabank</t>
  </si>
  <si>
    <t>300-2021</t>
  </si>
  <si>
    <t>CONSORCIO INGENIEROS C.A</t>
  </si>
  <si>
    <t>INTERVENTORIA TECNICA, ADMINISTRATIVA, JURIDICA, FINANCIERA Y AMBIENTAL PARA LA CONSTRUCCIÓN, ADECUACIÓN Y MANTENIMIENTO DE ÁREAS DE ALMACENES Y OFICINAS DEL SÓTANO 1 DEL HOSPITAL MILITAR CENTRAL NIVEL III Y IV.</t>
  </si>
  <si>
    <t>CUMPLIMIENTO 18-44-101078355 Y RESPONSABILIDA CIIVL 18-40-101055272</t>
  </si>
  <si>
    <t>CALLE 138 #58D-01 TORRE 11 APTO 601</t>
  </si>
  <si>
    <t>civilesun@gmail.com</t>
  </si>
  <si>
    <t>301-2021</t>
  </si>
  <si>
    <t>ITO SOFWARES.A.S</t>
  </si>
  <si>
    <t>ADQUISICIÓN, DESARROLLO Y VIRTUALIZACIÓN DE CONTENIDOS CON SU RESPECTIVA PUESTA EN FUNCIONAMIENTO CURSOS PARA DAR CONTINUIDAD A LA GESTIÓN DEL PROCESO DE ENSEÑANZA APRENDIZAJE EN EDUCACIÓN MODALIDAD VIRTUAL PARA LA SUBDIRECCIÓN DE DOCENCIA E INVESTIGACIÓN CIENTÍFICA DEL HOSPITAL MILITAR CENTRAL</t>
  </si>
  <si>
    <t>CUMPLIMIENTO BCH-100015704 CERTIFICADO 97047629</t>
  </si>
  <si>
    <t>MARIA DEL PILAR VALERO</t>
  </si>
  <si>
    <t>Carrera 24 # 27 - 32</t>
  </si>
  <si>
    <t>contratacion@ito-software.com</t>
  </si>
  <si>
    <t>302-2021</t>
  </si>
  <si>
    <t>BANCO DAVIVIENDA</t>
  </si>
  <si>
    <t>ENTREGAR A TÍTULO DE ARRENDAMIENTO DE UN ESPACIO FÍSICO DENTRO DE LAS INSTALACIONES DEL HOSPITAL PARA EL FUNCIONAMIENTO DEL SERVICIO DE CAJEROS AUTOMÁTICOS AL BANCO DAVIVIENDA</t>
  </si>
  <si>
    <t>CUMPLIMIENTO 100410193770</t>
  </si>
  <si>
    <t>Jose Rodrigo Arango Echeverri</t>
  </si>
  <si>
    <t>Calle 28 No 13 A 15 piso 33</t>
  </si>
  <si>
    <t>307-2021</t>
  </si>
  <si>
    <t>195-202</t>
  </si>
  <si>
    <t>CONTRATACION DE LA PRESTACION DE SERVICIOS DE SALUD PARA LA REALIZACION DE ESTUDIOS DE ALERGIA MEDIANTE EL EMPLEO DE PRUEBAS CUTANEAS DE PUNCION PRICK TEST, PRUEBAS DE PARCHE O EPICUTANEA Y REALIZACION DE INMUNOTERAPIA ESPECIFICA CON ALERGENOS REQUERIDOS, CON EL OBJETO DE MEJORAR LOS PROCESOS DE DIAGNOSTICO Y TRATAMIENTO DE PATOLOGIAS ALERGICAS E INMUNOLOGICAS EN LOS PACIENTES PEDIATRICOS Y ADULTOS; CONSULTA AMBULATORIA DE ALERGOLOGIA E INMUNOLOGIA PARA PACIENTES ADULTOS DEL HOSPITAL MILITAR.</t>
  </si>
  <si>
    <t>CUMPLIMIENTO NB-100180529 Y RESPONSABILIDA CIVIL NB-100038858</t>
  </si>
  <si>
    <t>310-2021</t>
  </si>
  <si>
    <t>SERVICIO DE ACTUALIZACIÓN, MANTENIMIENTO, SOPORTE REMOTO Y EN SITIO PARA LA GESTIÓN DE INCIDENTES Y ACTUALIZACIÓN DE LOS MÓDULOS LICENCIADOS DEL GESTOR DOCUMENTAL, EXPEDIENTES Y EL SISTEMA DE GESTIÓN DE CALIDAD, INCLUIDO CERTIFICADO SSL (WILCARD) PARA EL HOSPITAL MILITAR CENTRAL</t>
  </si>
  <si>
    <t>CUMPLIMIENTO 33-44-101218353</t>
  </si>
  <si>
    <t>FELIX ANTONIO PALACIO SABOGAL</t>
  </si>
  <si>
    <t>313-2021</t>
  </si>
  <si>
    <t>CUMPLIMIENTO 18-44-101078527</t>
  </si>
  <si>
    <t xml:space="preserve">MONICA LILIANA TORRES BARRETIO </t>
  </si>
  <si>
    <t>314-2021</t>
  </si>
  <si>
    <t>PRESTACION DE SERVICIOS - INTERMEDIACION</t>
  </si>
  <si>
    <t>INVER TRACK S.A.S</t>
  </si>
  <si>
    <t>CONTRATAR UN INTERMEDIARIO PÚBLICO O PRIVADO , PARA QUE TRAMITE, GESTIONE Y LIDERE LA VENTA A TRAVÉS DEL MECANISMO DE MARTILLO O SUBASTA PÚBLICA DE LOS BIENES MUEBLES OBSOLETOS E INSERVIBLES DE PROPIEDAD DEL HOSPITAL MILITAR CENTRAL</t>
  </si>
  <si>
    <t>CUMPLIMIENTO 3200065-8 (13893966)</t>
  </si>
  <si>
    <t>JUAN DAVID PRDRAZA</t>
  </si>
  <si>
    <t>MIGUEL ALEXANDER REYES FLOREZ</t>
  </si>
  <si>
    <t>CALLE 2A # 24-66</t>
  </si>
  <si>
    <t>INVER.TRACKSAS@GMAIL.COM</t>
  </si>
  <si>
    <t>316-2021</t>
  </si>
  <si>
    <t xml:space="preserve">COLSUBSIDIO </t>
  </si>
  <si>
    <t>CUMPLIMIENTO 3190192-0 (13871503) Y RESPONSABILIDA CIVIL 0795290-0 (1355320)</t>
  </si>
  <si>
    <t>319-2021</t>
  </si>
  <si>
    <t>CONSORCIO SOLUCIONES NECONCAG</t>
  </si>
  <si>
    <t>ADQUISICIÓN DE EQUIPOS Y COMPONENTES DE REALIDAD VIRTUAL PARA EL LABORATORIO DE INNOVACIÓN DE DOCENCIA E INVESTIGACIÓN CIENTÍFICA DEL HOSPITAL MILITAR CENTRAL</t>
  </si>
  <si>
    <t>CUMPLIMIENTO NV-100052565 CERTIFICADO 34211373</t>
  </si>
  <si>
    <t>CARLOS ANDRÉS GUERRA QUIÑONES</t>
  </si>
  <si>
    <t>calle 21 13a 00 CC Plaza Real - oficina 210A</t>
  </si>
  <si>
    <t>neconsersas@gmail.com</t>
  </si>
  <si>
    <t>323-2021</t>
  </si>
  <si>
    <t>PATRICIA E ALVAREZ IPS. LCM. S.A.S</t>
  </si>
  <si>
    <t>PRESTACIÓN DE SERVICIOS MÉDICOS PARA LA REALIZACIÓN DE MANOMETRÍAS ANORECTALES DE ALTA RESOLUCIÓN (POBLACION ADULTA Y PEDIATRICA), MANOMETRÍAS ESOFÁGICAS DE ALTA RESOLUCION (POBLACION ADULTA Y PEDIATRICA), FIBROSCAN, PHMETRÍAS DE 24 HORAS (POBLACION ADULTA Y PEDIATRICA) CON Y SIN IMPEDANCIOMETRÍA PARA USUARIOS DEL SUBSISTEMA DE SALUD DE LAS FUERZAS MILITARES REMITIDOS POR EL HOSPITAL MILITAR CENTRAL</t>
  </si>
  <si>
    <t>CUMPLIMIENTO 62-44-101014523 Y RESONSABILIDA CIVIL 62-40-101008274</t>
  </si>
  <si>
    <t>CAROLINA ISABLE SANCHEZ MARRUGO</t>
  </si>
  <si>
    <t>325-2021</t>
  </si>
  <si>
    <t>FONDO ROTATORIO POLINAL</t>
  </si>
  <si>
    <t>EL SUMINISTRO DE VESTIDO DE LABOR PARA EL PERSONAL QUE DEVENGA UN INGRESO IGUAL O INFERIOR A DOS SALARIOS MÍNIMOS LEGALES MENSUALES VIGENTES SMLMV Y QUE LABORAN PARA EL ESTABLECIMIENTO PÚBLICO HOSPITAL MILITAR CENTRAL.</t>
  </si>
  <si>
    <t>DIDIER ALBERTO ETRAD AALVAREZ</t>
  </si>
  <si>
    <t>CARRERA 66 A N. 43-18</t>
  </si>
  <si>
    <t>licett.malagon@forpo.gov.co</t>
  </si>
  <si>
    <t>326-2021</t>
  </si>
  <si>
    <t>AVANCE MEDICO S.A</t>
  </si>
  <si>
    <t>SUMINISTRO DE UN SISTEMA COMPRESOR DINAMICO FMF B 14 DE ESTERNON PARA CORRECCION DE PECTUS CARINATUN PARA LOS USUARIOS DEL SUBSISTEMA DE LAS FUERZAS MILITARES</t>
  </si>
  <si>
    <t>CUMPLIMIENTO 45-46-101013117</t>
  </si>
  <si>
    <t>ADRIANA MURGUEITIO VILLEGAS</t>
  </si>
  <si>
    <t>AVENIDA ROOSEVELT No 28-04</t>
  </si>
  <si>
    <t>adriana.m@avancemedico.com</t>
  </si>
  <si>
    <t>ARIEL VALENCIA SANDOBAL</t>
  </si>
  <si>
    <t>331-2021</t>
  </si>
  <si>
    <t>LINK PRACTICAL SOLUTIONS IT S.A.S</t>
  </si>
  <si>
    <t>AUDITORIA EXTERNA DE TECNOLOGÍA INFORMÁTICA A LA UNIDAD DE INFORMÁTICA DEL HOSPITAL MILITAR CENTRAL</t>
  </si>
  <si>
    <t>CUMPLIMIENTO 14-44-101140055</t>
  </si>
  <si>
    <t>Luis Ángel Castellanos Buelvas</t>
  </si>
  <si>
    <t>Diagonal 46 # 20-76</t>
  </si>
  <si>
    <t>gerencia@linkit.com.co</t>
  </si>
  <si>
    <t>333-2021</t>
  </si>
  <si>
    <t>SUMINISTRO DE INSUMOS PARA PROCEDIMIENTOS DE RADIOLOGIA INTERVENCIONISTA</t>
  </si>
  <si>
    <t>CUMPLIMIENTO 21-44-101369776</t>
  </si>
  <si>
    <t>336-2021</t>
  </si>
  <si>
    <t>PRESTACIÓN DE SERVICIOS PROFESIONALES ESPECIALIZADOS EN CIRUGÍA CARDIOVASCULAR, PERFUSIÓN Y CIRCULACIÓN EXTRACORPÓREA PARA DIFERENTES SERVICIOS DEL HOSPITAL MILITAR CENTRAL.</t>
  </si>
  <si>
    <t>97721 VF 97621</t>
  </si>
  <si>
    <t>420721 - VF93721</t>
  </si>
  <si>
    <t>CUMPLIMIENTO 15-44-101253679 Y RESPONSABILIDAD CIVIL 15-40-101075015</t>
  </si>
  <si>
    <t>FREDY ERNESTO VILLAMIZAR BENESH</t>
  </si>
  <si>
    <t>MARTHA CONSUELO ROMERO</t>
  </si>
  <si>
    <t>338-2021</t>
  </si>
  <si>
    <t>SUMINISTRO DE INSUMOS Y REACTIVOS PARA REALIZAR TECNICAS, HISTOTECNIA PARA LA ATENCION USUARIOS DEL HOSPITAL MILITAR CENTRAL</t>
  </si>
  <si>
    <t>CUMPLIMIENTO 14-46-101057622</t>
  </si>
  <si>
    <t>341-2021</t>
  </si>
  <si>
    <t>ADQUISICIÓN DE MOBILIARIO PARA LOS DIFERENTES SERVICIOS DEL HOSPITAL MILITAR CENTRAL</t>
  </si>
  <si>
    <t>CUMPLIMIEBNTO 11-44-101178706</t>
  </si>
  <si>
    <t>MIRYAM LUCIIA AVILA GUZMAN</t>
  </si>
  <si>
    <t>RICARDO ARTURO HOYOS LANZIANO</t>
  </si>
  <si>
    <t>344-2021</t>
  </si>
  <si>
    <t>ADQUISICIÓN DE INSUMOS Y DISPOSITIVOS MÉDICOS (LENTES INTRAOCULARES PLEGABLES Y LENTES TORICOS) PARA LOS PROCEDIMIENTOS QUIRÚRGICOS DEL SERVICIO DE OFTALMOLOGÍA DEL HOSPITAL MILITAR CENTRAL</t>
  </si>
  <si>
    <t>CUMPLIMIENTO 54291</t>
  </si>
  <si>
    <t>345-2021</t>
  </si>
  <si>
    <t>SERVIECOLOGICO S.A.S</t>
  </si>
  <si>
    <t>SERVICIO DE GESTIÓN EXTERNA (RECOLECCIÓN, TRANSPORTE, TRATAMIENTO Y DISPOSICIÓN FINAL) PARA LOS RESIDUOS DE ORIGEN ADMINISTRATIVO (RESIDUOS DE APARATOS ELÉCTRICOS Y ELECTRÓNICOS - RAEES, LUMINARIAS, BOMBILLAS, PILAS, BATERÍA Y OTROS CON UNA COMPOSICIÓN SIMILAR) PARA EL HOSPITAL MILITAR CENTRAL</t>
  </si>
  <si>
    <t>JAVIER FERNANDO USECHE BARBERY</t>
  </si>
  <si>
    <t>CARRERA 2 No 56 - 80</t>
  </si>
  <si>
    <t>alejandro.prieto@serviecologico.com</t>
  </si>
  <si>
    <t>348-2021</t>
  </si>
  <si>
    <t>ADQUISICIÓN PREINSTALACIÓN E INSTALACIÓN DE EQUIPOS BIOMÉDICOS COMPATIBLES CON TECNOLOGÍA OLYMPUS DE LOS SERVICIOS DE GASTROENTEROLOGÍA, COLOPROCTOLOGÍA Y NEUMOLOGÍA DEL HOSPITAL MILITAR CENTRAL</t>
  </si>
  <si>
    <t>CUMPLIMIENTO 152212392301</t>
  </si>
  <si>
    <t>GUSTAVO HINCAPIE DIAZ - GILBERTO ROMERO ARDILA - CAROLINA ISABEL SANCHEZ</t>
  </si>
  <si>
    <t>349-2021</t>
  </si>
  <si>
    <t>BIOCLINICOS DE COLOMBIA S.A.S</t>
  </si>
  <si>
    <t>ADQUISICIÓN PREINSTALACIÓN E INSTALACIÓN Y PUESTA EN FUNCIONAMIENTO DE UN VIDEO COLPOSCOPIO PARA ANOSCOPIA DE ALTA RESOLUCIÓN CON SOFTWARE DE CAPTURA PARA EL SERVICIO DE COLOPROCTOLOGÍA DEL HOSPITAL MILITAR CENTRAL</t>
  </si>
  <si>
    <t>CUMPLIMIENTO 14-46-101059513</t>
  </si>
  <si>
    <t>CAROLINA ISABEL SANCHEZ - GILBERTO ROMERO ARDILA</t>
  </si>
  <si>
    <t>CARRERA 64 96-65</t>
  </si>
  <si>
    <t>licitaciones@bioclinicos.com</t>
  </si>
  <si>
    <t>350-2021</t>
  </si>
  <si>
    <t>ADQUISICIÓN, PREINSTALACIÓN, INSTALACIÓN Y PUESTA EN FUNCIONAMIENTO DE UN EQUIPO DE ANGIOGRAFIA RETINAL PARA EL HOSPITAL MILITAR CENTRAL</t>
  </si>
  <si>
    <t>CUMPLIMIENTO 15-44-101255456</t>
  </si>
  <si>
    <t>LUIS ALBERTO RUIZ ROBLES - WILLIAM WILCHES RODRIGUEZ</t>
  </si>
  <si>
    <t>351-2021</t>
  </si>
  <si>
    <t>ADQUISICIÓN, PREINSTALACIÓN, INSTALACIÓN Y PUESTA EN FUNCIONAMIENTO DE UN EQUIPO DE VIDEO PORTÁTIL CON FUNCIÓN DE ESTROBOSCOPIA PARA EL SERVICIO DE OTORRINOLARINGOLOGÍA DEL HOSPITAL MILITAR CENTRAL</t>
  </si>
  <si>
    <t>CUMPLIMIENTO 400037369</t>
  </si>
  <si>
    <t>352-2021</t>
  </si>
  <si>
    <t>STRIKER COLOMBIA S.A.S</t>
  </si>
  <si>
    <t>ADQUISICIÓN PREINSTALACIÓN E INSTALACIÓN Y PUESTA EN FUNCIONAMIENTO DE UN EQUIPO DE LAPAROSCOPIA Y CIRUGÍA ABIERTA CON FLUORESCENCIA EN TIEMPO REAL PARA EL SERVICIO DE CIRUGÍA GENERAL DEL HOSPITAL MILITAR CENTRAL</t>
  </si>
  <si>
    <t>CUMPLIMIENTO 3236331-8 (13977184)</t>
  </si>
  <si>
    <t>30--12-2021</t>
  </si>
  <si>
    <t>Tito Roberto Garcia Mora</t>
  </si>
  <si>
    <t>Calle 116 # 7-15 oficina 1001 piso 10</t>
  </si>
  <si>
    <t>353-2021</t>
  </si>
  <si>
    <t>ADQUISICIÓN PREINSTALACIÓN E INSTALACIÓN DE UN SISTEMA DE MANOMETRIA ANORECTAL Y ESOFAGICA PARA EL HOSPITAL MILITAR CENTRAL</t>
  </si>
  <si>
    <t>CUMPLIMIENTO 11-46-101023476</t>
  </si>
  <si>
    <t>CAROLINA SANCHEZ - GILBERTO ROMERO ARDILA</t>
  </si>
  <si>
    <t>354-2021</t>
  </si>
  <si>
    <t>AYB EQUIPOS MEDICOS S.A.S</t>
  </si>
  <si>
    <t>ADQUISICIÓN PREINSTALACIÓN E INSTALACIÓN DE UN EQUIPO POLISOMNOGRAFO PARA EL HOSPITAL MILITAR CENTRAL</t>
  </si>
  <si>
    <t>CUMPLIMIENTO 14-44-101143204</t>
  </si>
  <si>
    <t>GABRIEL CENTENARO - GILBERTO ROMERO ARDILA</t>
  </si>
  <si>
    <t>355-2021</t>
  </si>
  <si>
    <t>POWERSUN S.A.S</t>
  </si>
  <si>
    <t>ADQUISICIÓN, PREINSTALACION E INSTALACIÓN Y PUESTA EN FUNCIONAMIENTO DE LOS SISTEMAS ININTERRUMPIDOS DE ENERGÍA TIPO UPS PARA LOS ACTIVOS DE TECNOLOGÍAS DE LA INFORMACIÓN DEL HOSPITAL MILITAR CENTRAL</t>
  </si>
  <si>
    <t>CUMPLIMIENTO 15-44-101255601</t>
  </si>
  <si>
    <t>WILMAN ALBERTO LEON RIVERA</t>
  </si>
  <si>
    <t>CALLE 70C # 56B-20</t>
  </si>
  <si>
    <t>licitaciones@powersunups.com</t>
  </si>
  <si>
    <t>356-2021</t>
  </si>
  <si>
    <t>ADQUISICIÓN PREINSTALACIÓN E INSTALACIÓN DE UN EQUIPO DE MAPEO TRIDIMENSIONAL ENSITE PRESICION PARA EL SERVICIO DE ELECTROFISIOLOGÍA DEL HOSPITAL MILITAR CENTRAL</t>
  </si>
  <si>
    <t>CUMPLIMIENTO 3243144-6 (13989726)</t>
  </si>
  <si>
    <t>OSCAR SOSA - GILBERTO ROMERO ARDILA</t>
  </si>
  <si>
    <t>357-2021</t>
  </si>
  <si>
    <t>PHILIPS COLOMBIANA DE COMERCIALIZACION S.A</t>
  </si>
  <si>
    <t>ADQUISICIÓN PREINSTALACIÓN E INSTALACIÓN DE EQUIPOS ECOCARDIOGRAFOS Y ARCO EN C PARA LOS SERVICIOS DEL HOSPITAL MILITAR CENTRAL</t>
  </si>
  <si>
    <t>CUMPLIMIENTO 2035055</t>
  </si>
  <si>
    <t>OSCAR SOSA - WILLIAM WILCHES</t>
  </si>
  <si>
    <t>Blanca Lilia Rodriguez Ramirez</t>
  </si>
  <si>
    <t>Calle 93 # 11A - 11, piso 7</t>
  </si>
  <si>
    <t>juana.mercedes.avila.jimenez@philips.com</t>
  </si>
  <si>
    <t>VALOR TOTAL CON VIGENCIAS</t>
  </si>
  <si>
    <t>VALOR TOTAL CON ADICIONES</t>
  </si>
  <si>
    <t>VALOR TOTAL REAL CONTRATO (+ADICIONES-REDUCCIONES)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</si>
</sst>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quot;$&quot;* #,##0_-;\-&quot;$&quot;* #,##0_-;_-&quot;$&quot;* &quot;-&quot;_-;_-@_-"/>
    <numFmt numFmtId="165" formatCode="_-&quot;$&quot;* #,##0.00_-;\-&quot;$&quot;* #,##0.00_-;_-&quot;$&quot;* &quot;-&quot;??_-;_-@_-"/>
    <numFmt numFmtId="166" formatCode="[$$-240A]\ #,##0"/>
    <numFmt numFmtId="167" formatCode="&quot;$&quot;\ #,##0"/>
    <numFmt numFmtId="168" formatCode="yyyy\-mm\-dd;@"/>
  </numFmts>
  <fonts count="11"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10"/>
      <name val="Calibri"/>
      <family val="2"/>
      <scheme val="minor"/>
    </font>
    <font>
      <u/>
      <sz val="10"/>
      <color theme="10"/>
      <name val="Calibri"/>
      <family val="2"/>
    </font>
    <font>
      <sz val="10"/>
      <color theme="1"/>
      <name val="Arial Narrow"/>
      <family val="2"/>
    </font>
    <font>
      <b/>
      <sz val="10"/>
      <color rgb="FFFF0000"/>
      <name val="Arial Narrow"/>
      <family val="2"/>
    </font>
    <font>
      <b/>
      <sz val="10"/>
      <name val="Arial Narrow"/>
      <family val="2"/>
    </font>
    <font>
      <sz val="10"/>
      <name val="Arial Narrow"/>
      <family val="2"/>
    </font>
    <font>
      <b/>
      <sz val="10"/>
      <color theme="1"/>
      <name val="Arial Narrow"/>
      <family val="2"/>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s>
  <borders count="15">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s>
  <cellStyleXfs count="4">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71">
    <xf numFmtId="0" fontId="0" fillId="0" borderId="0" xfId="0"/>
    <xf numFmtId="4" fontId="4" fillId="4" borderId="4" xfId="0" applyNumberFormat="1" applyFont="1" applyFill="1" applyBorder="1" applyAlignment="1">
      <alignment horizontal="center" vertical="center" wrapText="1"/>
    </xf>
    <xf numFmtId="49" fontId="8" fillId="4" borderId="2" xfId="0" applyNumberFormat="1" applyFont="1" applyFill="1" applyBorder="1" applyAlignment="1">
      <alignment horizontal="center" vertical="center" wrapText="1"/>
    </xf>
    <xf numFmtId="166" fontId="8" fillId="4" borderId="3" xfId="0" applyNumberFormat="1" applyFont="1" applyFill="1" applyBorder="1" applyAlignment="1">
      <alignment horizontal="center" vertical="center" wrapText="1"/>
    </xf>
    <xf numFmtId="49" fontId="8" fillId="4" borderId="1" xfId="0" applyNumberFormat="1" applyFont="1" applyFill="1" applyBorder="1" applyAlignment="1">
      <alignment horizontal="center" vertical="center" wrapText="1"/>
    </xf>
    <xf numFmtId="0" fontId="6" fillId="4" borderId="0" xfId="0" applyFont="1" applyFill="1"/>
    <xf numFmtId="49" fontId="8" fillId="4" borderId="2" xfId="0" applyNumberFormat="1" applyFont="1" applyFill="1" applyBorder="1" applyAlignment="1">
      <alignment horizontal="center" vertical="center" textRotation="90" wrapText="1"/>
    </xf>
    <xf numFmtId="167" fontId="10" fillId="4" borderId="11" xfId="1" applyNumberFormat="1" applyFont="1" applyFill="1" applyBorder="1" applyAlignment="1">
      <alignment horizontal="center" vertical="center" wrapText="1"/>
    </xf>
    <xf numFmtId="4" fontId="8" fillId="4" borderId="4" xfId="0" applyNumberFormat="1" applyFont="1" applyFill="1" applyBorder="1" applyAlignment="1">
      <alignment horizontal="center" vertical="center" wrapText="1"/>
    </xf>
    <xf numFmtId="168" fontId="8" fillId="4" borderId="11" xfId="0" applyNumberFormat="1" applyFont="1" applyFill="1" applyBorder="1" applyAlignment="1">
      <alignment horizontal="center" vertical="center" wrapText="1"/>
    </xf>
    <xf numFmtId="0" fontId="8" fillId="4" borderId="11" xfId="0" applyNumberFormat="1" applyFont="1" applyFill="1" applyBorder="1" applyAlignment="1">
      <alignment horizontal="center" vertical="center" wrapText="1"/>
    </xf>
    <xf numFmtId="0" fontId="10" fillId="4" borderId="11" xfId="0" applyFont="1" applyFill="1" applyBorder="1" applyAlignment="1">
      <alignment horizontal="center" vertical="center" wrapText="1"/>
    </xf>
    <xf numFmtId="4" fontId="10" fillId="4" borderId="11" xfId="0" applyNumberFormat="1" applyFont="1" applyFill="1" applyBorder="1" applyAlignment="1">
      <alignment horizontal="center" vertical="center" wrapText="1"/>
    </xf>
    <xf numFmtId="4" fontId="8" fillId="4" borderId="6" xfId="0" applyNumberFormat="1" applyFont="1" applyFill="1" applyBorder="1" applyAlignment="1">
      <alignment horizontal="center" vertical="center" wrapText="1"/>
    </xf>
    <xf numFmtId="4" fontId="8" fillId="4" borderId="11" xfId="0" applyNumberFormat="1" applyFont="1" applyFill="1" applyBorder="1" applyAlignment="1">
      <alignment horizontal="center" vertical="center" wrapText="1"/>
    </xf>
    <xf numFmtId="14" fontId="8" fillId="4" borderId="2" xfId="0" applyNumberFormat="1" applyFont="1" applyFill="1" applyBorder="1" applyAlignment="1">
      <alignment horizontal="center" vertical="center" wrapText="1"/>
    </xf>
    <xf numFmtId="1" fontId="8" fillId="4" borderId="2" xfId="0" applyNumberFormat="1" applyFont="1" applyFill="1" applyBorder="1" applyAlignment="1">
      <alignment horizontal="center" vertical="center" wrapText="1"/>
    </xf>
    <xf numFmtId="49" fontId="8" fillId="4" borderId="9" xfId="0" applyNumberFormat="1" applyFont="1" applyFill="1" applyBorder="1" applyAlignment="1">
      <alignment horizontal="center" vertical="center" textRotation="90" wrapText="1"/>
    </xf>
    <xf numFmtId="49" fontId="8" fillId="4" borderId="11" xfId="0" applyNumberFormat="1" applyFont="1" applyFill="1" applyBorder="1" applyAlignment="1">
      <alignment horizontal="center" vertical="center" wrapText="1"/>
    </xf>
    <xf numFmtId="49" fontId="10" fillId="2" borderId="12" xfId="0" applyNumberFormat="1" applyFont="1" applyFill="1" applyBorder="1" applyAlignment="1">
      <alignment horizontal="center" vertical="center" wrapText="1"/>
    </xf>
    <xf numFmtId="0" fontId="10" fillId="0" borderId="12" xfId="0" applyFont="1" applyBorder="1" applyAlignment="1">
      <alignment horizontal="center" vertical="center" wrapText="1"/>
    </xf>
    <xf numFmtId="49" fontId="6" fillId="0" borderId="12" xfId="0" applyNumberFormat="1" applyFont="1" applyBorder="1" applyAlignment="1">
      <alignment horizontal="center" vertical="center" wrapText="1"/>
    </xf>
    <xf numFmtId="0" fontId="6" fillId="0" borderId="13" xfId="0" applyFont="1" applyBorder="1" applyAlignment="1">
      <alignment horizontal="center" vertical="center" wrapText="1"/>
    </xf>
    <xf numFmtId="0" fontId="6" fillId="0" borderId="12" xfId="0" applyFont="1" applyBorder="1" applyAlignment="1">
      <alignment horizontal="center" vertical="center" wrapText="1"/>
    </xf>
    <xf numFmtId="49" fontId="6" fillId="2" borderId="12" xfId="0" applyNumberFormat="1" applyFont="1" applyFill="1" applyBorder="1" applyAlignment="1">
      <alignment horizontal="center" vertical="center" wrapText="1"/>
    </xf>
    <xf numFmtId="49" fontId="6" fillId="2" borderId="12" xfId="0" applyNumberFormat="1" applyFont="1" applyFill="1" applyBorder="1" applyAlignment="1">
      <alignment horizontal="justify" vertical="justify" wrapText="1"/>
    </xf>
    <xf numFmtId="164" fontId="6" fillId="2" borderId="12" xfId="1" applyNumberFormat="1" applyFont="1" applyFill="1" applyBorder="1" applyAlignment="1">
      <alignment horizontal="center" vertical="center"/>
    </xf>
    <xf numFmtId="168" fontId="6" fillId="3" borderId="12" xfId="0" applyNumberFormat="1" applyFont="1" applyFill="1" applyBorder="1" applyAlignment="1">
      <alignment horizontal="center" vertical="center" wrapText="1"/>
    </xf>
    <xf numFmtId="1" fontId="6" fillId="3" borderId="12" xfId="0" applyNumberFormat="1" applyFont="1" applyFill="1" applyBorder="1" applyAlignment="1">
      <alignment horizontal="center" vertical="center" wrapText="1"/>
    </xf>
    <xf numFmtId="168" fontId="6" fillId="0" borderId="12" xfId="0" applyNumberFormat="1" applyFont="1" applyBorder="1" applyAlignment="1">
      <alignment horizontal="center" vertical="center"/>
    </xf>
    <xf numFmtId="14" fontId="6" fillId="0" borderId="12" xfId="0" applyNumberFormat="1" applyFont="1" applyBorder="1" applyAlignment="1">
      <alignment horizontal="center" vertical="center" wrapText="1"/>
    </xf>
    <xf numFmtId="14" fontId="6" fillId="0" borderId="12" xfId="0" applyNumberFormat="1" applyFont="1" applyBorder="1" applyAlignment="1">
      <alignment horizontal="center" vertical="center"/>
    </xf>
    <xf numFmtId="14" fontId="6" fillId="0" borderId="13" xfId="0" applyNumberFormat="1" applyFont="1" applyBorder="1" applyAlignment="1">
      <alignment horizontal="center" vertical="center" wrapText="1"/>
    </xf>
    <xf numFmtId="1" fontId="6" fillId="0" borderId="13" xfId="0" applyNumberFormat="1" applyFont="1" applyBorder="1" applyAlignment="1">
      <alignment horizontal="center" vertical="center" wrapText="1"/>
    </xf>
    <xf numFmtId="1" fontId="6" fillId="0" borderId="12" xfId="0" applyNumberFormat="1" applyFont="1" applyBorder="1" applyAlignment="1">
      <alignment horizontal="center" vertical="center" wrapText="1"/>
    </xf>
    <xf numFmtId="1" fontId="10" fillId="0" borderId="12" xfId="0" applyNumberFormat="1" applyFont="1" applyBorder="1" applyAlignment="1">
      <alignment horizontal="center" vertical="center" wrapText="1"/>
    </xf>
    <xf numFmtId="14" fontId="5" fillId="0" borderId="12" xfId="2" applyNumberFormat="1" applyFont="1" applyBorder="1" applyAlignment="1" applyProtection="1">
      <alignment horizontal="center" vertical="center" wrapText="1"/>
    </xf>
    <xf numFmtId="0" fontId="6" fillId="0" borderId="0" xfId="0" applyFont="1"/>
    <xf numFmtId="164" fontId="7" fillId="2" borderId="12" xfId="1" applyNumberFormat="1" applyFont="1" applyFill="1" applyBorder="1" applyAlignment="1">
      <alignment horizontal="center" vertical="center"/>
    </xf>
    <xf numFmtId="1" fontId="6" fillId="0" borderId="12" xfId="0" applyNumberFormat="1" applyFont="1" applyFill="1" applyBorder="1" applyAlignment="1">
      <alignment horizontal="center" vertical="center" wrapText="1"/>
    </xf>
    <xf numFmtId="1" fontId="6" fillId="2" borderId="12" xfId="0" applyNumberFormat="1" applyFont="1" applyFill="1" applyBorder="1" applyAlignment="1">
      <alignment horizontal="center" vertical="center" wrapText="1"/>
    </xf>
    <xf numFmtId="49" fontId="10" fillId="0" borderId="12" xfId="0" applyNumberFormat="1" applyFont="1" applyBorder="1" applyAlignment="1">
      <alignment horizontal="center" vertical="center" wrapText="1"/>
    </xf>
    <xf numFmtId="14" fontId="6" fillId="2" borderId="12" xfId="0" applyNumberFormat="1" applyFont="1" applyFill="1" applyBorder="1" applyAlignment="1">
      <alignment horizontal="center" vertical="center" wrapText="1"/>
    </xf>
    <xf numFmtId="0" fontId="6" fillId="0" borderId="13" xfId="0" applyFont="1" applyBorder="1"/>
    <xf numFmtId="1" fontId="6" fillId="2" borderId="13" xfId="0" applyNumberFormat="1" applyFont="1" applyFill="1" applyBorder="1" applyAlignment="1">
      <alignment horizontal="center" vertical="center" wrapText="1"/>
    </xf>
    <xf numFmtId="168" fontId="6" fillId="0" borderId="0" xfId="0" applyNumberFormat="1" applyFont="1"/>
    <xf numFmtId="14" fontId="6" fillId="0" borderId="0" xfId="0" applyNumberFormat="1" applyFont="1"/>
    <xf numFmtId="1" fontId="6" fillId="0" borderId="0" xfId="0" applyNumberFormat="1" applyFont="1"/>
    <xf numFmtId="0" fontId="10" fillId="0" borderId="14" xfId="0" applyFont="1" applyBorder="1" applyAlignment="1">
      <alignment horizontal="center" vertical="center"/>
    </xf>
    <xf numFmtId="1" fontId="10" fillId="0" borderId="14" xfId="0" applyNumberFormat="1" applyFont="1" applyBorder="1" applyAlignment="1">
      <alignment horizontal="center" vertical="center"/>
    </xf>
    <xf numFmtId="166" fontId="8" fillId="4" borderId="3" xfId="0" applyNumberFormat="1" applyFont="1" applyFill="1" applyBorder="1" applyAlignment="1">
      <alignment horizontal="center" vertical="center" wrapText="1"/>
    </xf>
    <xf numFmtId="49" fontId="8" fillId="4" borderId="8" xfId="0" applyNumberFormat="1" applyFont="1" applyFill="1" applyBorder="1" applyAlignment="1">
      <alignment horizontal="center" vertical="center" wrapText="1"/>
    </xf>
    <xf numFmtId="49" fontId="8" fillId="4" borderId="0" xfId="0" applyNumberFormat="1" applyFont="1" applyFill="1" applyBorder="1" applyAlignment="1">
      <alignment horizontal="center" vertical="center" wrapText="1"/>
    </xf>
    <xf numFmtId="0" fontId="10" fillId="4" borderId="6" xfId="0" applyFont="1" applyFill="1" applyBorder="1" applyAlignment="1">
      <alignment horizontal="center"/>
    </xf>
    <xf numFmtId="0" fontId="10" fillId="4" borderId="3" xfId="0" applyFont="1" applyFill="1" applyBorder="1" applyAlignment="1">
      <alignment horizontal="center"/>
    </xf>
    <xf numFmtId="0" fontId="10" fillId="4" borderId="4" xfId="0" applyFont="1" applyFill="1" applyBorder="1" applyAlignment="1">
      <alignment horizontal="center"/>
    </xf>
    <xf numFmtId="0" fontId="10" fillId="4" borderId="7" xfId="0" applyFont="1" applyFill="1" applyBorder="1" applyAlignment="1">
      <alignment horizontal="center" vertical="center"/>
    </xf>
    <xf numFmtId="0" fontId="10" fillId="4" borderId="5" xfId="0" applyFont="1" applyFill="1" applyBorder="1" applyAlignment="1">
      <alignment horizontal="center" vertical="center"/>
    </xf>
    <xf numFmtId="0" fontId="10" fillId="0" borderId="6" xfId="0" applyFont="1" applyBorder="1" applyAlignment="1">
      <alignment horizontal="center"/>
    </xf>
    <xf numFmtId="0" fontId="10" fillId="0" borderId="4" xfId="0" applyFont="1" applyBorder="1" applyAlignment="1">
      <alignment horizontal="center"/>
    </xf>
    <xf numFmtId="1" fontId="10" fillId="0" borderId="6" xfId="0" applyNumberFormat="1" applyFont="1" applyBorder="1" applyAlignment="1">
      <alignment horizontal="center"/>
    </xf>
    <xf numFmtId="168" fontId="8" fillId="4" borderId="6" xfId="0" applyNumberFormat="1" applyFont="1" applyFill="1" applyBorder="1" applyAlignment="1">
      <alignment horizontal="center" vertical="center" wrapText="1"/>
    </xf>
    <xf numFmtId="168" fontId="8" fillId="4" borderId="3" xfId="0" applyNumberFormat="1" applyFont="1" applyFill="1" applyBorder="1" applyAlignment="1">
      <alignment horizontal="center" vertical="center" wrapText="1"/>
    </xf>
    <xf numFmtId="49" fontId="8" fillId="4" borderId="1" xfId="0" applyNumberFormat="1" applyFont="1" applyFill="1" applyBorder="1" applyAlignment="1">
      <alignment horizontal="center" vertical="center" wrapText="1"/>
    </xf>
    <xf numFmtId="49" fontId="8" fillId="4" borderId="9" xfId="0" applyNumberFormat="1" applyFont="1" applyFill="1" applyBorder="1" applyAlignment="1">
      <alignment horizontal="center" vertical="center" wrapText="1"/>
    </xf>
    <xf numFmtId="166" fontId="8" fillId="4" borderId="3" xfId="0" applyNumberFormat="1" applyFont="1" applyFill="1" applyBorder="1" applyAlignment="1">
      <alignment horizontal="center" vertical="center" wrapText="1"/>
    </xf>
    <xf numFmtId="166" fontId="8" fillId="4" borderId="4" xfId="0" applyNumberFormat="1" applyFont="1" applyFill="1" applyBorder="1" applyAlignment="1">
      <alignment horizontal="center" vertical="center" wrapText="1"/>
    </xf>
    <xf numFmtId="49" fontId="8" fillId="4" borderId="2" xfId="0" applyNumberFormat="1" applyFont="1" applyFill="1" applyBorder="1" applyAlignment="1">
      <alignment horizontal="center" vertical="center" wrapText="1"/>
    </xf>
    <xf numFmtId="49" fontId="8" fillId="4" borderId="10" xfId="0" applyNumberFormat="1" applyFont="1" applyFill="1" applyBorder="1" applyAlignment="1">
      <alignment horizontal="center" vertical="center" wrapText="1"/>
    </xf>
    <xf numFmtId="49" fontId="9" fillId="4" borderId="1" xfId="0" applyNumberFormat="1" applyFont="1" applyFill="1" applyBorder="1" applyAlignment="1">
      <alignment horizontal="center" vertical="center" wrapText="1"/>
    </xf>
    <xf numFmtId="49" fontId="9" fillId="4" borderId="9" xfId="0" applyNumberFormat="1" applyFont="1" applyFill="1" applyBorder="1" applyAlignment="1">
      <alignment horizontal="center"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0</xdr:colOff>
          <xdr:row>118</xdr:row>
          <xdr:rowOff>0</xdr:rowOff>
        </xdr:from>
        <xdr:to>
          <xdr:col>10</xdr:col>
          <xdr:colOff>200025</xdr:colOff>
          <xdr:row>119</xdr:row>
          <xdr:rowOff>66675</xdr:rowOff>
        </xdr:to>
        <xdr:sp macro="" textlink="">
          <xdr:nvSpPr>
            <xdr:cNvPr id="4097" name="Control 1" hidden="1">
              <a:extLst>
                <a:ext uri="{63B3BB69-23CF-44E3-9099-C40C66FF867C}">
                  <a14:compatExt spid="_x0000_s4097"/>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vmlDrawing" Target="../drawings/vmlDrawing1.vml"/><Relationship Id="rId3" Type="http://schemas.openxmlformats.org/officeDocument/2006/relationships/hyperlink" Target="mailto:servicioalcliente@rpmedicas.co" TargetMode="External"/><Relationship Id="rId7" Type="http://schemas.openxmlformats.org/officeDocument/2006/relationships/drawing" Target="../drawings/drawing1.xml"/><Relationship Id="rId2" Type="http://schemas.openxmlformats.org/officeDocument/2006/relationships/hyperlink" Target="mailto:javier.davila@fresenius-kabi.com" TargetMode="External"/><Relationship Id="rId1" Type="http://schemas.openxmlformats.org/officeDocument/2006/relationships/hyperlink" Target="mailto:FVARGASMALAVER@GMAIL.COM" TargetMode="External"/><Relationship Id="rId6" Type="http://schemas.openxmlformats.org/officeDocument/2006/relationships/printerSettings" Target="../printerSettings/printerSettings1.bin"/><Relationship Id="rId5" Type="http://schemas.openxmlformats.org/officeDocument/2006/relationships/hyperlink" Target="mailto:consorciohospitales019@gmail.com" TargetMode="External"/><Relationship Id="rId10" Type="http://schemas.openxmlformats.org/officeDocument/2006/relationships/image" Target="../media/image1.emf"/><Relationship Id="rId4" Type="http://schemas.openxmlformats.org/officeDocument/2006/relationships/hyperlink" Target="mailto:GERENTE.ADMINISTRATIVO@DYBCATERING.COM" TargetMode="External"/><Relationship Id="rId9" Type="http://schemas.openxmlformats.org/officeDocument/2006/relationships/control" Target="../activeX/activeX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3"/>
  <dimension ref="A1:AU127"/>
  <sheetViews>
    <sheetView tabSelected="1" zoomScaleNormal="100" workbookViewId="0">
      <pane xSplit="1" ySplit="2" topLeftCell="M3" activePane="bottomRight" state="frozen"/>
      <selection pane="topRight" activeCell="B1" sqref="B1"/>
      <selection pane="bottomLeft" activeCell="A3" sqref="A3"/>
      <selection pane="bottomRight" activeCell="W4" sqref="W4"/>
    </sheetView>
  </sheetViews>
  <sheetFormatPr baseColWidth="10" defaultRowHeight="12.75" x14ac:dyDescent="0.2"/>
  <cols>
    <col min="1" max="1" width="13.85546875" style="37" customWidth="1"/>
    <col min="2" max="2" width="4.85546875" style="37" customWidth="1"/>
    <col min="3" max="3" width="4.7109375" style="37" customWidth="1"/>
    <col min="4" max="5" width="4.85546875" style="37" customWidth="1"/>
    <col min="6" max="6" width="5.140625" style="37" customWidth="1"/>
    <col min="7" max="8" width="4.85546875" style="37" customWidth="1"/>
    <col min="9" max="9" width="13.28515625" style="37" customWidth="1"/>
    <col min="10" max="10" width="18.42578125" style="37" customWidth="1"/>
    <col min="11" max="11" width="28.28515625" style="37" customWidth="1"/>
    <col min="12" max="12" width="54.28515625" style="37" customWidth="1"/>
    <col min="13" max="13" width="15.85546875" style="37" bestFit="1" customWidth="1"/>
    <col min="14" max="14" width="15.42578125" style="37" customWidth="1"/>
    <col min="15" max="15" width="15.140625" style="37" customWidth="1"/>
    <col min="16" max="16" width="17.28515625" style="37" customWidth="1"/>
    <col min="17" max="19" width="19.28515625" style="37" customWidth="1"/>
    <col min="20" max="20" width="15.140625" style="37" customWidth="1"/>
    <col min="21" max="21" width="15.7109375" style="45" customWidth="1"/>
    <col min="22" max="22" width="13.5703125" style="45" bestFit="1" customWidth="1"/>
    <col min="23" max="23" width="15.28515625" style="45" customWidth="1"/>
    <col min="24" max="24" width="15.28515625" style="37" customWidth="1"/>
    <col min="25" max="25" width="11.5703125" style="37" bestFit="1" customWidth="1"/>
    <col min="26" max="26" width="14.85546875" style="37" customWidth="1"/>
    <col min="27" max="27" width="14.85546875" style="45" customWidth="1"/>
    <col min="28" max="28" width="22.42578125" style="37" customWidth="1"/>
    <col min="29" max="29" width="19.28515625" style="37" customWidth="1"/>
    <col min="30" max="30" width="16.140625" style="46" customWidth="1"/>
    <col min="31" max="31" width="28.85546875" style="37" customWidth="1"/>
    <col min="32" max="32" width="16.5703125" style="47" customWidth="1"/>
    <col min="33" max="35" width="19.140625" style="37" customWidth="1"/>
    <col min="36" max="36" width="4.85546875" style="37" customWidth="1"/>
    <col min="37" max="37" width="4.5703125" style="37" customWidth="1"/>
    <col min="38" max="38" width="5.28515625" style="37" customWidth="1"/>
    <col min="39" max="39" width="4.5703125" style="37" customWidth="1"/>
    <col min="40" max="40" width="5.28515625" style="37" customWidth="1"/>
    <col min="41" max="41" width="25.42578125" style="37" customWidth="1"/>
    <col min="42" max="42" width="19.42578125" style="37" customWidth="1"/>
    <col min="43" max="43" width="12" style="37" customWidth="1"/>
    <col min="44" max="44" width="22" style="37" customWidth="1"/>
    <col min="45" max="45" width="18.140625" style="37" customWidth="1"/>
    <col min="46" max="46" width="23.85546875" style="37" customWidth="1"/>
    <col min="47" max="47" width="16.5703125" style="37" customWidth="1"/>
    <col min="48" max="16384" width="11.42578125" style="37"/>
  </cols>
  <sheetData>
    <row r="1" spans="1:47" s="5" customFormat="1" ht="15.75" customHeight="1" thickBot="1" x14ac:dyDescent="0.25">
      <c r="A1" s="63" t="s">
        <v>104</v>
      </c>
      <c r="B1" s="2"/>
      <c r="C1" s="2"/>
      <c r="D1" s="2"/>
      <c r="E1" s="2"/>
      <c r="F1" s="2"/>
      <c r="G1" s="2"/>
      <c r="H1" s="2"/>
      <c r="I1" s="67" t="s">
        <v>172</v>
      </c>
      <c r="J1" s="67" t="s">
        <v>7</v>
      </c>
      <c r="K1" s="67" t="s">
        <v>0</v>
      </c>
      <c r="L1" s="69" t="s">
        <v>1</v>
      </c>
      <c r="M1" s="65"/>
      <c r="N1" s="65"/>
      <c r="O1" s="65"/>
      <c r="P1" s="65"/>
      <c r="Q1" s="66"/>
      <c r="R1" s="50"/>
      <c r="S1" s="50"/>
      <c r="T1" s="3"/>
      <c r="U1" s="53" t="s">
        <v>2</v>
      </c>
      <c r="V1" s="54"/>
      <c r="W1" s="54"/>
      <c r="X1" s="53" t="s">
        <v>3</v>
      </c>
      <c r="Y1" s="54"/>
      <c r="Z1" s="54"/>
      <c r="AA1" s="55"/>
      <c r="AB1" s="56" t="s">
        <v>4</v>
      </c>
      <c r="AC1" s="57"/>
      <c r="AD1" s="61" t="s">
        <v>117</v>
      </c>
      <c r="AE1" s="62"/>
      <c r="AF1" s="62"/>
      <c r="AG1" s="63" t="s">
        <v>6</v>
      </c>
      <c r="AH1" s="63" t="s">
        <v>118</v>
      </c>
      <c r="AI1" s="63" t="s">
        <v>173</v>
      </c>
      <c r="AJ1" s="4"/>
      <c r="AK1" s="4"/>
      <c r="AL1" s="4"/>
      <c r="AM1" s="4"/>
      <c r="AN1" s="4"/>
      <c r="AO1" s="51" t="s">
        <v>8</v>
      </c>
      <c r="AP1" s="52"/>
      <c r="AQ1" s="52"/>
      <c r="AR1" s="52"/>
      <c r="AS1" s="52"/>
      <c r="AT1" s="52"/>
      <c r="AU1" s="52"/>
    </row>
    <row r="2" spans="1:47" s="5" customFormat="1" ht="103.5" customHeight="1" thickBot="1" x14ac:dyDescent="0.25">
      <c r="A2" s="64"/>
      <c r="B2" s="6" t="s">
        <v>179</v>
      </c>
      <c r="C2" s="6" t="s">
        <v>197</v>
      </c>
      <c r="D2" s="6" t="s">
        <v>260</v>
      </c>
      <c r="E2" s="6" t="s">
        <v>208</v>
      </c>
      <c r="F2" s="6" t="s">
        <v>237</v>
      </c>
      <c r="G2" s="6" t="s">
        <v>261</v>
      </c>
      <c r="H2" s="6" t="s">
        <v>199</v>
      </c>
      <c r="I2" s="67"/>
      <c r="J2" s="68"/>
      <c r="K2" s="68"/>
      <c r="L2" s="70"/>
      <c r="M2" s="7" t="s">
        <v>262</v>
      </c>
      <c r="N2" s="7" t="s">
        <v>114</v>
      </c>
      <c r="O2" s="8" t="s">
        <v>9</v>
      </c>
      <c r="P2" s="8" t="s">
        <v>10</v>
      </c>
      <c r="Q2" s="8" t="s">
        <v>930</v>
      </c>
      <c r="R2" s="8" t="s">
        <v>931</v>
      </c>
      <c r="S2" s="1" t="s">
        <v>932</v>
      </c>
      <c r="T2" s="8" t="s">
        <v>174</v>
      </c>
      <c r="U2" s="9" t="s">
        <v>175</v>
      </c>
      <c r="V2" s="9" t="s">
        <v>119</v>
      </c>
      <c r="W2" s="9" t="s">
        <v>11</v>
      </c>
      <c r="X2" s="10" t="s">
        <v>120</v>
      </c>
      <c r="Y2" s="11" t="s">
        <v>12</v>
      </c>
      <c r="Z2" s="12" t="s">
        <v>13</v>
      </c>
      <c r="AA2" s="9" t="s">
        <v>14</v>
      </c>
      <c r="AB2" s="13" t="s">
        <v>15</v>
      </c>
      <c r="AC2" s="14" t="s">
        <v>16</v>
      </c>
      <c r="AD2" s="15" t="s">
        <v>121</v>
      </c>
      <c r="AE2" s="2" t="s">
        <v>5</v>
      </c>
      <c r="AF2" s="16" t="s">
        <v>176</v>
      </c>
      <c r="AG2" s="64"/>
      <c r="AH2" s="64"/>
      <c r="AI2" s="64"/>
      <c r="AJ2" s="17" t="s">
        <v>27</v>
      </c>
      <c r="AK2" s="17" t="s">
        <v>25</v>
      </c>
      <c r="AL2" s="17" t="s">
        <v>28</v>
      </c>
      <c r="AM2" s="17" t="s">
        <v>22</v>
      </c>
      <c r="AN2" s="17" t="s">
        <v>66</v>
      </c>
      <c r="AO2" s="18" t="s">
        <v>17</v>
      </c>
      <c r="AP2" s="18" t="s">
        <v>177</v>
      </c>
      <c r="AQ2" s="18" t="s">
        <v>178</v>
      </c>
      <c r="AR2" s="18" t="s">
        <v>18</v>
      </c>
      <c r="AS2" s="18" t="s">
        <v>19</v>
      </c>
      <c r="AT2" s="18" t="s">
        <v>20</v>
      </c>
      <c r="AU2" s="18" t="s">
        <v>21</v>
      </c>
    </row>
    <row r="3" spans="1:47" ht="90.75" customHeight="1" x14ac:dyDescent="0.2">
      <c r="A3" s="19" t="s">
        <v>274</v>
      </c>
      <c r="B3" s="20">
        <v>1</v>
      </c>
      <c r="C3" s="20"/>
      <c r="D3" s="20"/>
      <c r="E3" s="20"/>
      <c r="F3" s="20"/>
      <c r="G3" s="20"/>
      <c r="H3" s="20"/>
      <c r="I3" s="21" t="s">
        <v>275</v>
      </c>
      <c r="J3" s="22" t="s">
        <v>36</v>
      </c>
      <c r="K3" s="24" t="s">
        <v>67</v>
      </c>
      <c r="L3" s="25" t="s">
        <v>276</v>
      </c>
      <c r="M3" s="26">
        <v>0</v>
      </c>
      <c r="N3" s="38">
        <v>0</v>
      </c>
      <c r="O3" s="26">
        <v>0</v>
      </c>
      <c r="P3" s="26">
        <v>0</v>
      </c>
      <c r="Q3" s="26">
        <f t="shared" ref="Q3:Q20" si="0">O3+P3</f>
        <v>0</v>
      </c>
      <c r="R3" s="26">
        <f t="shared" ref="R3:R20" si="1">Q3+M3</f>
        <v>0</v>
      </c>
      <c r="S3" s="26">
        <f t="shared" ref="S3:S20" si="2">R3-N3</f>
        <v>0</v>
      </c>
      <c r="T3" s="27">
        <v>44228</v>
      </c>
      <c r="U3" s="27">
        <v>44228</v>
      </c>
      <c r="V3" s="27">
        <v>45119</v>
      </c>
      <c r="W3" s="27">
        <v>45119</v>
      </c>
      <c r="X3" s="28" t="s">
        <v>26</v>
      </c>
      <c r="Y3" s="23" t="s">
        <v>26</v>
      </c>
      <c r="Z3" s="23" t="s">
        <v>26</v>
      </c>
      <c r="AA3" s="29" t="s">
        <v>26</v>
      </c>
      <c r="AB3" s="30" t="s">
        <v>26</v>
      </c>
      <c r="AC3" s="31" t="s">
        <v>26</v>
      </c>
      <c r="AD3" s="32">
        <v>44228</v>
      </c>
      <c r="AE3" s="32" t="s">
        <v>277</v>
      </c>
      <c r="AF3" s="33">
        <v>19442936</v>
      </c>
      <c r="AG3" s="30" t="s">
        <v>272</v>
      </c>
      <c r="AH3" s="34">
        <v>51725245</v>
      </c>
      <c r="AI3" s="30" t="s">
        <v>180</v>
      </c>
      <c r="AJ3" s="30"/>
      <c r="AK3" s="30"/>
      <c r="AL3" s="35">
        <v>1</v>
      </c>
      <c r="AM3" s="30"/>
      <c r="AN3" s="30"/>
      <c r="AO3" s="34" t="s">
        <v>68</v>
      </c>
      <c r="AP3" s="34">
        <v>800250382</v>
      </c>
      <c r="AQ3" s="34">
        <v>2</v>
      </c>
      <c r="AR3" s="34" t="s">
        <v>231</v>
      </c>
      <c r="AS3" s="34">
        <v>7447300</v>
      </c>
      <c r="AT3" s="36" t="s">
        <v>232</v>
      </c>
      <c r="AU3" s="24" t="s">
        <v>24</v>
      </c>
    </row>
    <row r="4" spans="1:47" ht="130.5" customHeight="1" x14ac:dyDescent="0.2">
      <c r="A4" s="19" t="s">
        <v>279</v>
      </c>
      <c r="B4" s="20">
        <v>1</v>
      </c>
      <c r="C4" s="20"/>
      <c r="D4" s="20"/>
      <c r="E4" s="20"/>
      <c r="F4" s="20"/>
      <c r="G4" s="20"/>
      <c r="H4" s="20"/>
      <c r="I4" s="21" t="s">
        <v>280</v>
      </c>
      <c r="J4" s="22" t="s">
        <v>109</v>
      </c>
      <c r="K4" s="24" t="s">
        <v>281</v>
      </c>
      <c r="L4" s="25" t="s">
        <v>282</v>
      </c>
      <c r="M4" s="26">
        <v>40000000</v>
      </c>
      <c r="N4" s="38">
        <v>0</v>
      </c>
      <c r="O4" s="26">
        <v>162000000</v>
      </c>
      <c r="P4" s="26">
        <v>0</v>
      </c>
      <c r="Q4" s="26">
        <f t="shared" si="0"/>
        <v>162000000</v>
      </c>
      <c r="R4" s="26">
        <f t="shared" si="1"/>
        <v>202000000</v>
      </c>
      <c r="S4" s="26">
        <f t="shared" si="2"/>
        <v>202000000</v>
      </c>
      <c r="T4" s="27">
        <v>44232</v>
      </c>
      <c r="U4" s="27">
        <v>44232</v>
      </c>
      <c r="V4" s="27">
        <v>44500</v>
      </c>
      <c r="W4" s="27">
        <v>44620</v>
      </c>
      <c r="X4" s="28">
        <v>18821</v>
      </c>
      <c r="Y4" s="23">
        <v>1361</v>
      </c>
      <c r="Z4" s="23">
        <v>135021</v>
      </c>
      <c r="AA4" s="29">
        <v>44232</v>
      </c>
      <c r="AB4" s="30" t="s">
        <v>26</v>
      </c>
      <c r="AC4" s="31" t="s">
        <v>26</v>
      </c>
      <c r="AD4" s="32">
        <v>44232</v>
      </c>
      <c r="AE4" s="32" t="s">
        <v>259</v>
      </c>
      <c r="AF4" s="33">
        <v>79525959</v>
      </c>
      <c r="AG4" s="30" t="s">
        <v>122</v>
      </c>
      <c r="AH4" s="34">
        <v>80095386</v>
      </c>
      <c r="AI4" s="30" t="s">
        <v>265</v>
      </c>
      <c r="AJ4" s="30"/>
      <c r="AK4" s="35">
        <v>1</v>
      </c>
      <c r="AL4" s="30"/>
      <c r="AM4" s="30"/>
      <c r="AN4" s="30"/>
      <c r="AO4" s="34" t="s">
        <v>283</v>
      </c>
      <c r="AP4" s="34">
        <v>7180401</v>
      </c>
      <c r="AQ4" s="34"/>
      <c r="AR4" s="34" t="s">
        <v>284</v>
      </c>
      <c r="AS4" s="34">
        <v>3123571766</v>
      </c>
      <c r="AT4" s="36" t="s">
        <v>147</v>
      </c>
      <c r="AU4" s="24" t="s">
        <v>24</v>
      </c>
    </row>
    <row r="5" spans="1:47" ht="120" customHeight="1" x14ac:dyDescent="0.2">
      <c r="A5" s="19" t="s">
        <v>285</v>
      </c>
      <c r="B5" s="20"/>
      <c r="C5" s="20"/>
      <c r="D5" s="20">
        <v>1</v>
      </c>
      <c r="E5" s="20"/>
      <c r="F5" s="20"/>
      <c r="G5" s="20"/>
      <c r="H5" s="20"/>
      <c r="I5" s="21" t="s">
        <v>267</v>
      </c>
      <c r="J5" s="22" t="s">
        <v>213</v>
      </c>
      <c r="K5" s="24" t="s">
        <v>286</v>
      </c>
      <c r="L5" s="25" t="s">
        <v>287</v>
      </c>
      <c r="M5" s="26">
        <v>0</v>
      </c>
      <c r="N5" s="38">
        <v>0</v>
      </c>
      <c r="O5" s="26">
        <v>50000000</v>
      </c>
      <c r="P5" s="26">
        <v>0</v>
      </c>
      <c r="Q5" s="26">
        <f t="shared" si="0"/>
        <v>50000000</v>
      </c>
      <c r="R5" s="26">
        <f t="shared" si="1"/>
        <v>50000000</v>
      </c>
      <c r="S5" s="26">
        <f t="shared" si="2"/>
        <v>50000000</v>
      </c>
      <c r="T5" s="27">
        <v>44238</v>
      </c>
      <c r="U5" s="27">
        <v>44256</v>
      </c>
      <c r="V5" s="27">
        <v>44561</v>
      </c>
      <c r="W5" s="27">
        <v>44910</v>
      </c>
      <c r="X5" s="28">
        <v>12521</v>
      </c>
      <c r="Y5" s="23">
        <v>1432</v>
      </c>
      <c r="Z5" s="23">
        <v>141921</v>
      </c>
      <c r="AA5" s="29">
        <v>44246</v>
      </c>
      <c r="AB5" s="30" t="s">
        <v>288</v>
      </c>
      <c r="AC5" s="31">
        <v>44256</v>
      </c>
      <c r="AD5" s="32">
        <v>44258</v>
      </c>
      <c r="AE5" s="32" t="s">
        <v>128</v>
      </c>
      <c r="AF5" s="33">
        <v>79156612</v>
      </c>
      <c r="AG5" s="30" t="s">
        <v>122</v>
      </c>
      <c r="AH5" s="34">
        <v>80095386</v>
      </c>
      <c r="AI5" s="30" t="s">
        <v>265</v>
      </c>
      <c r="AJ5" s="35">
        <v>1</v>
      </c>
      <c r="AK5" s="30"/>
      <c r="AL5" s="30"/>
      <c r="AM5" s="30"/>
      <c r="AN5" s="30"/>
      <c r="AO5" s="34" t="s">
        <v>289</v>
      </c>
      <c r="AP5" s="34">
        <v>860013874</v>
      </c>
      <c r="AQ5" s="34">
        <v>7</v>
      </c>
      <c r="AR5" s="34" t="s">
        <v>290</v>
      </c>
      <c r="AS5" s="34">
        <v>3534000</v>
      </c>
      <c r="AT5" s="36" t="s">
        <v>291</v>
      </c>
      <c r="AU5" s="24" t="s">
        <v>24</v>
      </c>
    </row>
    <row r="6" spans="1:47" ht="114" customHeight="1" x14ac:dyDescent="0.2">
      <c r="A6" s="19" t="s">
        <v>280</v>
      </c>
      <c r="B6" s="20"/>
      <c r="C6" s="20"/>
      <c r="D6" s="20">
        <v>1</v>
      </c>
      <c r="E6" s="20"/>
      <c r="F6" s="20"/>
      <c r="G6" s="20"/>
      <c r="H6" s="20"/>
      <c r="I6" s="21" t="s">
        <v>273</v>
      </c>
      <c r="J6" s="22" t="s">
        <v>23</v>
      </c>
      <c r="K6" s="24" t="s">
        <v>296</v>
      </c>
      <c r="L6" s="25" t="s">
        <v>297</v>
      </c>
      <c r="M6" s="26">
        <v>0</v>
      </c>
      <c r="N6" s="38">
        <v>0</v>
      </c>
      <c r="O6" s="26">
        <v>5000000</v>
      </c>
      <c r="P6" s="26">
        <v>0</v>
      </c>
      <c r="Q6" s="26">
        <f t="shared" si="0"/>
        <v>5000000</v>
      </c>
      <c r="R6" s="26">
        <f t="shared" si="1"/>
        <v>5000000</v>
      </c>
      <c r="S6" s="26">
        <f t="shared" si="2"/>
        <v>5000000</v>
      </c>
      <c r="T6" s="27">
        <v>44252</v>
      </c>
      <c r="U6" s="27">
        <v>300</v>
      </c>
      <c r="V6" s="27">
        <v>44561</v>
      </c>
      <c r="W6" s="27">
        <v>44651</v>
      </c>
      <c r="X6" s="28">
        <v>15921</v>
      </c>
      <c r="Y6" s="23">
        <v>1433</v>
      </c>
      <c r="Z6" s="23">
        <v>142021</v>
      </c>
      <c r="AA6" s="29">
        <v>44249</v>
      </c>
      <c r="AB6" s="30" t="s">
        <v>298</v>
      </c>
      <c r="AC6" s="31">
        <v>44258</v>
      </c>
      <c r="AD6" s="32">
        <v>44260</v>
      </c>
      <c r="AE6" s="32" t="s">
        <v>249</v>
      </c>
      <c r="AF6" s="33">
        <v>52814783</v>
      </c>
      <c r="AG6" s="30" t="s">
        <v>122</v>
      </c>
      <c r="AH6" s="34">
        <v>80095386</v>
      </c>
      <c r="AI6" s="30" t="s">
        <v>265</v>
      </c>
      <c r="AJ6" s="35">
        <v>1</v>
      </c>
      <c r="AK6" s="30"/>
      <c r="AL6" s="30"/>
      <c r="AM6" s="30"/>
      <c r="AN6" s="30"/>
      <c r="AO6" s="34" t="s">
        <v>299</v>
      </c>
      <c r="AP6" s="34">
        <v>800121035</v>
      </c>
      <c r="AQ6" s="34">
        <v>9</v>
      </c>
      <c r="AR6" s="34" t="s">
        <v>300</v>
      </c>
      <c r="AS6" s="34">
        <v>2362624</v>
      </c>
      <c r="AT6" s="36" t="s">
        <v>301</v>
      </c>
      <c r="AU6" s="24" t="s">
        <v>24</v>
      </c>
    </row>
    <row r="7" spans="1:47" ht="109.5" customHeight="1" x14ac:dyDescent="0.2">
      <c r="A7" s="19" t="s">
        <v>302</v>
      </c>
      <c r="B7" s="20"/>
      <c r="C7" s="20"/>
      <c r="D7" s="20">
        <v>1</v>
      </c>
      <c r="E7" s="20"/>
      <c r="F7" s="20"/>
      <c r="G7" s="20"/>
      <c r="H7" s="20"/>
      <c r="I7" s="21" t="s">
        <v>274</v>
      </c>
      <c r="J7" s="22" t="s">
        <v>36</v>
      </c>
      <c r="K7" s="24" t="s">
        <v>96</v>
      </c>
      <c r="L7" s="25" t="s">
        <v>303</v>
      </c>
      <c r="M7" s="26">
        <f>26554080+1625760+72288240</f>
        <v>100468080</v>
      </c>
      <c r="N7" s="38">
        <v>0</v>
      </c>
      <c r="O7" s="26">
        <v>56901600</v>
      </c>
      <c r="P7" s="26">
        <v>0</v>
      </c>
      <c r="Q7" s="26">
        <f t="shared" si="0"/>
        <v>56901600</v>
      </c>
      <c r="R7" s="26">
        <f t="shared" si="1"/>
        <v>157369680</v>
      </c>
      <c r="S7" s="26">
        <f t="shared" si="2"/>
        <v>157369680</v>
      </c>
      <c r="T7" s="27">
        <v>44249</v>
      </c>
      <c r="U7" s="27">
        <v>44251</v>
      </c>
      <c r="V7" s="27">
        <v>44461</v>
      </c>
      <c r="W7" s="27">
        <v>44895</v>
      </c>
      <c r="X7" s="28">
        <v>20721</v>
      </c>
      <c r="Y7" s="23">
        <v>1434</v>
      </c>
      <c r="Z7" s="23">
        <v>142121</v>
      </c>
      <c r="AA7" s="29">
        <v>44249</v>
      </c>
      <c r="AB7" s="30" t="s">
        <v>304</v>
      </c>
      <c r="AC7" s="31">
        <v>44251</v>
      </c>
      <c r="AD7" s="32">
        <v>44252</v>
      </c>
      <c r="AE7" s="32" t="s">
        <v>305</v>
      </c>
      <c r="AF7" s="33">
        <v>37328461</v>
      </c>
      <c r="AG7" s="30" t="s">
        <v>122</v>
      </c>
      <c r="AH7" s="34">
        <v>80095386</v>
      </c>
      <c r="AI7" s="30" t="s">
        <v>265</v>
      </c>
      <c r="AJ7" s="30"/>
      <c r="AK7" s="35">
        <v>1</v>
      </c>
      <c r="AL7" s="30"/>
      <c r="AM7" s="30"/>
      <c r="AN7" s="30"/>
      <c r="AO7" s="34" t="s">
        <v>170</v>
      </c>
      <c r="AP7" s="34">
        <v>860350543</v>
      </c>
      <c r="AQ7" s="34">
        <v>9</v>
      </c>
      <c r="AR7" s="34" t="s">
        <v>171</v>
      </c>
      <c r="AS7" s="34">
        <v>8053992</v>
      </c>
      <c r="AT7" s="36" t="s">
        <v>51</v>
      </c>
      <c r="AU7" s="24" t="s">
        <v>24</v>
      </c>
    </row>
    <row r="8" spans="1:47" ht="77.25" customHeight="1" x14ac:dyDescent="0.2">
      <c r="A8" s="19" t="s">
        <v>307</v>
      </c>
      <c r="B8" s="20">
        <v>1</v>
      </c>
      <c r="C8" s="20"/>
      <c r="D8" s="20"/>
      <c r="E8" s="20"/>
      <c r="F8" s="20"/>
      <c r="G8" s="20"/>
      <c r="H8" s="20"/>
      <c r="I8" s="21" t="s">
        <v>292</v>
      </c>
      <c r="J8" s="22" t="s">
        <v>29</v>
      </c>
      <c r="K8" s="24" t="s">
        <v>308</v>
      </c>
      <c r="L8" s="25" t="s">
        <v>309</v>
      </c>
      <c r="M8" s="26">
        <v>1640000000</v>
      </c>
      <c r="N8" s="38">
        <v>0</v>
      </c>
      <c r="O8" s="26">
        <v>3283173179</v>
      </c>
      <c r="P8" s="26">
        <v>0</v>
      </c>
      <c r="Q8" s="26">
        <f t="shared" si="0"/>
        <v>3283173179</v>
      </c>
      <c r="R8" s="26">
        <f t="shared" si="1"/>
        <v>4923173179</v>
      </c>
      <c r="S8" s="26">
        <f t="shared" si="2"/>
        <v>4923173179</v>
      </c>
      <c r="T8" s="27">
        <v>44251</v>
      </c>
      <c r="U8" s="27">
        <v>44252</v>
      </c>
      <c r="V8" s="27">
        <v>44561</v>
      </c>
      <c r="W8" s="27">
        <v>44651</v>
      </c>
      <c r="X8" s="28">
        <v>17921</v>
      </c>
      <c r="Y8" s="23">
        <v>1637</v>
      </c>
      <c r="Z8" s="23">
        <v>162421</v>
      </c>
      <c r="AA8" s="29">
        <v>44267</v>
      </c>
      <c r="AB8" s="30" t="s">
        <v>310</v>
      </c>
      <c r="AC8" s="31">
        <v>44272</v>
      </c>
      <c r="AD8" s="32">
        <v>44280</v>
      </c>
      <c r="AE8" s="32" t="s">
        <v>157</v>
      </c>
      <c r="AF8" s="33">
        <v>19467543</v>
      </c>
      <c r="AG8" s="30" t="s">
        <v>122</v>
      </c>
      <c r="AH8" s="34">
        <v>80095386</v>
      </c>
      <c r="AI8" s="30" t="s">
        <v>265</v>
      </c>
      <c r="AJ8" s="30"/>
      <c r="AK8" s="35">
        <v>1</v>
      </c>
      <c r="AL8" s="30"/>
      <c r="AM8" s="30"/>
      <c r="AN8" s="30"/>
      <c r="AO8" s="34" t="s">
        <v>311</v>
      </c>
      <c r="AP8" s="34">
        <v>860002538</v>
      </c>
      <c r="AQ8" s="34">
        <v>1</v>
      </c>
      <c r="AR8" s="34" t="s">
        <v>312</v>
      </c>
      <c r="AS8" s="34">
        <v>6544444</v>
      </c>
      <c r="AT8" s="36" t="s">
        <v>313</v>
      </c>
      <c r="AU8" s="24" t="s">
        <v>24</v>
      </c>
    </row>
    <row r="9" spans="1:47" ht="96" customHeight="1" x14ac:dyDescent="0.2">
      <c r="A9" s="19" t="s">
        <v>317</v>
      </c>
      <c r="B9" s="20">
        <v>1</v>
      </c>
      <c r="C9" s="20"/>
      <c r="D9" s="20"/>
      <c r="E9" s="20"/>
      <c r="F9" s="20"/>
      <c r="G9" s="20"/>
      <c r="H9" s="20"/>
      <c r="I9" s="21" t="s">
        <v>314</v>
      </c>
      <c r="J9" s="22" t="s">
        <v>29</v>
      </c>
      <c r="K9" s="24" t="s">
        <v>318</v>
      </c>
      <c r="L9" s="25" t="s">
        <v>319</v>
      </c>
      <c r="M9" s="26">
        <v>687000000</v>
      </c>
      <c r="N9" s="38">
        <v>0</v>
      </c>
      <c r="O9" s="26">
        <v>1717293995</v>
      </c>
      <c r="P9" s="26">
        <v>0</v>
      </c>
      <c r="Q9" s="26">
        <f t="shared" si="0"/>
        <v>1717293995</v>
      </c>
      <c r="R9" s="26">
        <f t="shared" si="1"/>
        <v>2404293995</v>
      </c>
      <c r="S9" s="26">
        <f t="shared" si="2"/>
        <v>2404293995</v>
      </c>
      <c r="T9" s="27">
        <v>44252</v>
      </c>
      <c r="U9" s="27">
        <v>44259</v>
      </c>
      <c r="V9" s="27">
        <v>44561</v>
      </c>
      <c r="W9" s="27">
        <v>44651</v>
      </c>
      <c r="X9" s="28">
        <v>17821</v>
      </c>
      <c r="Y9" s="23">
        <v>1506</v>
      </c>
      <c r="Z9" s="23">
        <v>149121</v>
      </c>
      <c r="AA9" s="29">
        <v>44253</v>
      </c>
      <c r="AB9" s="30" t="s">
        <v>320</v>
      </c>
      <c r="AC9" s="31">
        <v>44258</v>
      </c>
      <c r="AD9" s="32">
        <v>44259</v>
      </c>
      <c r="AE9" s="32" t="s">
        <v>140</v>
      </c>
      <c r="AF9" s="33">
        <v>79293226</v>
      </c>
      <c r="AG9" s="30" t="s">
        <v>122</v>
      </c>
      <c r="AH9" s="34">
        <v>80095386</v>
      </c>
      <c r="AI9" s="30" t="s">
        <v>265</v>
      </c>
      <c r="AJ9" s="30"/>
      <c r="AK9" s="35">
        <v>1</v>
      </c>
      <c r="AL9" s="30"/>
      <c r="AM9" s="30"/>
      <c r="AN9" s="30"/>
      <c r="AO9" s="34" t="s">
        <v>103</v>
      </c>
      <c r="AP9" s="34">
        <v>860003216</v>
      </c>
      <c r="AQ9" s="34">
        <v>8</v>
      </c>
      <c r="AR9" s="34" t="s">
        <v>321</v>
      </c>
      <c r="AS9" s="34">
        <v>4178860</v>
      </c>
      <c r="AT9" s="36" t="s">
        <v>92</v>
      </c>
      <c r="AU9" s="24" t="s">
        <v>24</v>
      </c>
    </row>
    <row r="10" spans="1:47" ht="94.5" customHeight="1" x14ac:dyDescent="0.2">
      <c r="A10" s="19" t="s">
        <v>328</v>
      </c>
      <c r="B10" s="20"/>
      <c r="C10" s="20"/>
      <c r="D10" s="20">
        <v>1</v>
      </c>
      <c r="E10" s="20"/>
      <c r="F10" s="20"/>
      <c r="G10" s="20"/>
      <c r="H10" s="20"/>
      <c r="I10" s="21" t="s">
        <v>285</v>
      </c>
      <c r="J10" s="22" t="s">
        <v>29</v>
      </c>
      <c r="K10" s="24" t="s">
        <v>329</v>
      </c>
      <c r="L10" s="25" t="s">
        <v>330</v>
      </c>
      <c r="M10" s="26">
        <v>0</v>
      </c>
      <c r="N10" s="38">
        <v>0</v>
      </c>
      <c r="O10" s="26">
        <v>20000000</v>
      </c>
      <c r="P10" s="26">
        <v>0</v>
      </c>
      <c r="Q10" s="26">
        <f t="shared" si="0"/>
        <v>20000000</v>
      </c>
      <c r="R10" s="26">
        <f t="shared" si="1"/>
        <v>20000000</v>
      </c>
      <c r="S10" s="26">
        <f t="shared" si="2"/>
        <v>20000000</v>
      </c>
      <c r="T10" s="27">
        <v>44265</v>
      </c>
      <c r="U10" s="27">
        <v>44267</v>
      </c>
      <c r="V10" s="27">
        <v>44561</v>
      </c>
      <c r="W10" s="27">
        <v>44910</v>
      </c>
      <c r="X10" s="28">
        <v>23621</v>
      </c>
      <c r="Y10" s="23">
        <v>1644</v>
      </c>
      <c r="Z10" s="23">
        <v>162621</v>
      </c>
      <c r="AA10" s="29">
        <v>44267</v>
      </c>
      <c r="AB10" s="30" t="s">
        <v>326</v>
      </c>
      <c r="AC10" s="31">
        <v>44266</v>
      </c>
      <c r="AD10" s="32">
        <v>44271</v>
      </c>
      <c r="AE10" s="32" t="s">
        <v>331</v>
      </c>
      <c r="AF10" s="33">
        <v>52932006</v>
      </c>
      <c r="AG10" s="30" t="s">
        <v>122</v>
      </c>
      <c r="AH10" s="34">
        <v>80095386</v>
      </c>
      <c r="AI10" s="30" t="s">
        <v>265</v>
      </c>
      <c r="AJ10" s="35">
        <v>1</v>
      </c>
      <c r="AK10" s="30"/>
      <c r="AL10" s="30"/>
      <c r="AM10" s="30"/>
      <c r="AN10" s="30"/>
      <c r="AO10" s="34" t="s">
        <v>256</v>
      </c>
      <c r="AP10" s="34">
        <v>901034790</v>
      </c>
      <c r="AQ10" s="34">
        <v>9</v>
      </c>
      <c r="AR10" s="34" t="s">
        <v>87</v>
      </c>
      <c r="AS10" s="34">
        <v>3649620</v>
      </c>
      <c r="AT10" s="36" t="s">
        <v>257</v>
      </c>
      <c r="AU10" s="34" t="s">
        <v>24</v>
      </c>
    </row>
    <row r="11" spans="1:47" ht="116.25" customHeight="1" x14ac:dyDescent="0.2">
      <c r="A11" s="19" t="s">
        <v>332</v>
      </c>
      <c r="B11" s="20"/>
      <c r="C11" s="20"/>
      <c r="D11" s="20">
        <v>1</v>
      </c>
      <c r="E11" s="20"/>
      <c r="F11" s="20"/>
      <c r="G11" s="20"/>
      <c r="H11" s="20"/>
      <c r="I11" s="21" t="s">
        <v>275</v>
      </c>
      <c r="J11" s="22" t="s">
        <v>23</v>
      </c>
      <c r="K11" s="24" t="s">
        <v>134</v>
      </c>
      <c r="L11" s="25" t="s">
        <v>333</v>
      </c>
      <c r="M11" s="26">
        <v>0</v>
      </c>
      <c r="N11" s="38">
        <v>40000000</v>
      </c>
      <c r="O11" s="26">
        <v>59000000</v>
      </c>
      <c r="P11" s="26">
        <v>0</v>
      </c>
      <c r="Q11" s="26">
        <f t="shared" si="0"/>
        <v>59000000</v>
      </c>
      <c r="R11" s="26">
        <f t="shared" si="1"/>
        <v>59000000</v>
      </c>
      <c r="S11" s="26">
        <f t="shared" si="2"/>
        <v>19000000</v>
      </c>
      <c r="T11" s="27">
        <v>44267</v>
      </c>
      <c r="U11" s="27">
        <v>44272</v>
      </c>
      <c r="V11" s="27">
        <v>44561</v>
      </c>
      <c r="W11" s="27">
        <v>44895</v>
      </c>
      <c r="X11" s="28">
        <v>20621</v>
      </c>
      <c r="Y11" s="23">
        <v>1662</v>
      </c>
      <c r="Z11" s="23">
        <v>164221</v>
      </c>
      <c r="AA11" s="29">
        <v>44272</v>
      </c>
      <c r="AB11" s="30" t="s">
        <v>334</v>
      </c>
      <c r="AC11" s="31">
        <v>44272</v>
      </c>
      <c r="AD11" s="32">
        <v>44279</v>
      </c>
      <c r="AE11" s="32" t="s">
        <v>249</v>
      </c>
      <c r="AF11" s="33">
        <v>52814783</v>
      </c>
      <c r="AG11" s="30" t="s">
        <v>122</v>
      </c>
      <c r="AH11" s="34">
        <v>80095386</v>
      </c>
      <c r="AI11" s="30" t="s">
        <v>265</v>
      </c>
      <c r="AJ11" s="35">
        <v>1</v>
      </c>
      <c r="AK11" s="30"/>
      <c r="AL11" s="30"/>
      <c r="AM11" s="30"/>
      <c r="AN11" s="30"/>
      <c r="AO11" s="34" t="s">
        <v>134</v>
      </c>
      <c r="AP11" s="34">
        <v>19352271</v>
      </c>
      <c r="AQ11" s="34">
        <v>9</v>
      </c>
      <c r="AR11" s="34" t="s">
        <v>335</v>
      </c>
      <c r="AS11" s="34">
        <v>5335516</v>
      </c>
      <c r="AT11" s="36" t="s">
        <v>336</v>
      </c>
      <c r="AU11" s="24" t="s">
        <v>24</v>
      </c>
    </row>
    <row r="12" spans="1:47" ht="94.5" customHeight="1" x14ac:dyDescent="0.2">
      <c r="A12" s="19" t="s">
        <v>342</v>
      </c>
      <c r="B12" s="20"/>
      <c r="C12" s="20"/>
      <c r="D12" s="20"/>
      <c r="E12" s="20">
        <v>1</v>
      </c>
      <c r="F12" s="20"/>
      <c r="G12" s="20"/>
      <c r="H12" s="20"/>
      <c r="I12" s="21" t="s">
        <v>263</v>
      </c>
      <c r="J12" s="22" t="s">
        <v>41</v>
      </c>
      <c r="K12" s="24" t="s">
        <v>343</v>
      </c>
      <c r="L12" s="25" t="s">
        <v>344</v>
      </c>
      <c r="M12" s="26">
        <v>35000000</v>
      </c>
      <c r="N12" s="38">
        <v>0</v>
      </c>
      <c r="O12" s="26">
        <v>70000000</v>
      </c>
      <c r="P12" s="26">
        <v>0</v>
      </c>
      <c r="Q12" s="26">
        <f t="shared" si="0"/>
        <v>70000000</v>
      </c>
      <c r="R12" s="26">
        <f t="shared" si="1"/>
        <v>105000000</v>
      </c>
      <c r="S12" s="26">
        <f t="shared" si="2"/>
        <v>105000000</v>
      </c>
      <c r="T12" s="27">
        <v>44273</v>
      </c>
      <c r="U12" s="27">
        <v>44274</v>
      </c>
      <c r="V12" s="27">
        <v>44545</v>
      </c>
      <c r="W12" s="27">
        <v>44634</v>
      </c>
      <c r="X12" s="28">
        <v>13621</v>
      </c>
      <c r="Y12" s="23">
        <v>1671</v>
      </c>
      <c r="Z12" s="23">
        <v>165021</v>
      </c>
      <c r="AA12" s="29">
        <v>44274</v>
      </c>
      <c r="AB12" s="30" t="s">
        <v>345</v>
      </c>
      <c r="AC12" s="31">
        <v>44274</v>
      </c>
      <c r="AD12" s="32">
        <v>44278</v>
      </c>
      <c r="AE12" s="32" t="s">
        <v>52</v>
      </c>
      <c r="AF12" s="33">
        <v>53075256</v>
      </c>
      <c r="AG12" s="30" t="s">
        <v>122</v>
      </c>
      <c r="AH12" s="34">
        <v>80095386</v>
      </c>
      <c r="AI12" s="30" t="s">
        <v>265</v>
      </c>
      <c r="AJ12" s="35">
        <v>1</v>
      </c>
      <c r="AK12" s="30"/>
      <c r="AL12" s="30"/>
      <c r="AM12" s="30"/>
      <c r="AN12" s="30"/>
      <c r="AO12" s="34" t="s">
        <v>346</v>
      </c>
      <c r="AP12" s="34">
        <v>830008300</v>
      </c>
      <c r="AQ12" s="34">
        <v>2</v>
      </c>
      <c r="AR12" s="34" t="s">
        <v>347</v>
      </c>
      <c r="AS12" s="34">
        <v>2366927</v>
      </c>
      <c r="AT12" s="36" t="s">
        <v>348</v>
      </c>
      <c r="AU12" s="24" t="s">
        <v>24</v>
      </c>
    </row>
    <row r="13" spans="1:47" ht="116.25" customHeight="1" x14ac:dyDescent="0.2">
      <c r="A13" s="19" t="s">
        <v>349</v>
      </c>
      <c r="B13" s="20"/>
      <c r="C13" s="20"/>
      <c r="D13" s="20">
        <v>1</v>
      </c>
      <c r="E13" s="20"/>
      <c r="F13" s="20"/>
      <c r="G13" s="20"/>
      <c r="H13" s="20"/>
      <c r="I13" s="21" t="s">
        <v>314</v>
      </c>
      <c r="J13" s="22" t="s">
        <v>41</v>
      </c>
      <c r="K13" s="24" t="s">
        <v>30</v>
      </c>
      <c r="L13" s="25" t="s">
        <v>350</v>
      </c>
      <c r="M13" s="26">
        <v>28000000</v>
      </c>
      <c r="N13" s="38">
        <v>0</v>
      </c>
      <c r="O13" s="26">
        <v>57000000</v>
      </c>
      <c r="P13" s="26">
        <v>0</v>
      </c>
      <c r="Q13" s="26">
        <f t="shared" si="0"/>
        <v>57000000</v>
      </c>
      <c r="R13" s="26">
        <f t="shared" si="1"/>
        <v>85000000</v>
      </c>
      <c r="S13" s="26">
        <f t="shared" si="2"/>
        <v>85000000</v>
      </c>
      <c r="T13" s="27">
        <v>44273</v>
      </c>
      <c r="U13" s="27">
        <v>44280</v>
      </c>
      <c r="V13" s="27">
        <v>44561</v>
      </c>
      <c r="W13" s="27">
        <v>44910</v>
      </c>
      <c r="X13" s="28">
        <v>26621</v>
      </c>
      <c r="Y13" s="23">
        <v>1694</v>
      </c>
      <c r="Z13" s="23">
        <v>167221</v>
      </c>
      <c r="AA13" s="29">
        <v>44279</v>
      </c>
      <c r="AB13" s="30" t="s">
        <v>351</v>
      </c>
      <c r="AC13" s="31">
        <v>44278</v>
      </c>
      <c r="AD13" s="32">
        <v>44280</v>
      </c>
      <c r="AE13" s="32" t="s">
        <v>81</v>
      </c>
      <c r="AF13" s="33">
        <v>51720873</v>
      </c>
      <c r="AG13" s="30" t="s">
        <v>122</v>
      </c>
      <c r="AH13" s="34">
        <v>80095386</v>
      </c>
      <c r="AI13" s="30" t="s">
        <v>265</v>
      </c>
      <c r="AJ13" s="30"/>
      <c r="AK13" s="35">
        <v>1</v>
      </c>
      <c r="AL13" s="30"/>
      <c r="AM13" s="30"/>
      <c r="AN13" s="30"/>
      <c r="AO13" s="34" t="s">
        <v>352</v>
      </c>
      <c r="AP13" s="34">
        <v>900589109</v>
      </c>
      <c r="AQ13" s="34">
        <v>7</v>
      </c>
      <c r="AR13" s="34" t="s">
        <v>353</v>
      </c>
      <c r="AS13" s="34">
        <v>7034991</v>
      </c>
      <c r="AT13" s="36" t="s">
        <v>31</v>
      </c>
      <c r="AU13" s="24" t="s">
        <v>24</v>
      </c>
    </row>
    <row r="14" spans="1:47" ht="116.25" customHeight="1" x14ac:dyDescent="0.2">
      <c r="A14" s="19" t="s">
        <v>354</v>
      </c>
      <c r="B14" s="20"/>
      <c r="C14" s="20"/>
      <c r="D14" s="20">
        <v>1</v>
      </c>
      <c r="E14" s="20"/>
      <c r="F14" s="20"/>
      <c r="G14" s="20"/>
      <c r="H14" s="20"/>
      <c r="I14" s="21" t="s">
        <v>307</v>
      </c>
      <c r="J14" s="22" t="s">
        <v>57</v>
      </c>
      <c r="K14" s="24" t="s">
        <v>355</v>
      </c>
      <c r="L14" s="25" t="s">
        <v>356</v>
      </c>
      <c r="M14" s="26">
        <v>9520000</v>
      </c>
      <c r="N14" s="38">
        <v>0</v>
      </c>
      <c r="O14" s="26">
        <v>19040000</v>
      </c>
      <c r="P14" s="26">
        <v>0</v>
      </c>
      <c r="Q14" s="26">
        <f t="shared" si="0"/>
        <v>19040000</v>
      </c>
      <c r="R14" s="26">
        <f t="shared" si="1"/>
        <v>28560000</v>
      </c>
      <c r="S14" s="26">
        <f t="shared" si="2"/>
        <v>28560000</v>
      </c>
      <c r="T14" s="27">
        <v>44279</v>
      </c>
      <c r="U14" s="27">
        <v>44280</v>
      </c>
      <c r="V14" s="27">
        <v>44561</v>
      </c>
      <c r="W14" s="27">
        <v>44865</v>
      </c>
      <c r="X14" s="28">
        <v>19321</v>
      </c>
      <c r="Y14" s="23">
        <v>1693</v>
      </c>
      <c r="Z14" s="23">
        <v>168121</v>
      </c>
      <c r="AA14" s="29">
        <v>44279</v>
      </c>
      <c r="AB14" s="30" t="s">
        <v>357</v>
      </c>
      <c r="AC14" s="31">
        <v>44280</v>
      </c>
      <c r="AD14" s="32">
        <v>44280</v>
      </c>
      <c r="AE14" s="32" t="s">
        <v>123</v>
      </c>
      <c r="AF14" s="33">
        <v>52886866</v>
      </c>
      <c r="AG14" s="30" t="s">
        <v>122</v>
      </c>
      <c r="AH14" s="34">
        <v>80095386</v>
      </c>
      <c r="AI14" s="30" t="s">
        <v>265</v>
      </c>
      <c r="AJ14" s="30"/>
      <c r="AK14" s="35">
        <v>1</v>
      </c>
      <c r="AL14" s="30"/>
      <c r="AM14" s="30"/>
      <c r="AN14" s="30"/>
      <c r="AO14" s="34" t="s">
        <v>167</v>
      </c>
      <c r="AP14" s="34">
        <v>900430367</v>
      </c>
      <c r="AQ14" s="34">
        <v>7</v>
      </c>
      <c r="AR14" s="34" t="s">
        <v>168</v>
      </c>
      <c r="AS14" s="34">
        <v>7559329</v>
      </c>
      <c r="AT14" s="36" t="s">
        <v>169</v>
      </c>
      <c r="AU14" s="24" t="s">
        <v>24</v>
      </c>
    </row>
    <row r="15" spans="1:47" ht="97.5" customHeight="1" x14ac:dyDescent="0.2">
      <c r="A15" s="19" t="s">
        <v>358</v>
      </c>
      <c r="B15" s="20"/>
      <c r="C15" s="20"/>
      <c r="D15" s="20">
        <v>1</v>
      </c>
      <c r="E15" s="20"/>
      <c r="F15" s="20"/>
      <c r="G15" s="20"/>
      <c r="H15" s="20"/>
      <c r="I15" s="21" t="s">
        <v>306</v>
      </c>
      <c r="J15" s="23" t="s">
        <v>29</v>
      </c>
      <c r="K15" s="24" t="s">
        <v>60</v>
      </c>
      <c r="L15" s="25" t="s">
        <v>359</v>
      </c>
      <c r="M15" s="26">
        <v>0</v>
      </c>
      <c r="N15" s="38">
        <v>0</v>
      </c>
      <c r="O15" s="26">
        <v>33361675</v>
      </c>
      <c r="P15" s="26">
        <v>0</v>
      </c>
      <c r="Q15" s="26">
        <f t="shared" si="0"/>
        <v>33361675</v>
      </c>
      <c r="R15" s="26">
        <f t="shared" si="1"/>
        <v>33361675</v>
      </c>
      <c r="S15" s="26">
        <f t="shared" si="2"/>
        <v>33361675</v>
      </c>
      <c r="T15" s="27">
        <v>44280</v>
      </c>
      <c r="U15" s="27">
        <v>44281</v>
      </c>
      <c r="V15" s="27">
        <v>44561</v>
      </c>
      <c r="W15" s="27">
        <v>44620</v>
      </c>
      <c r="X15" s="28">
        <v>28521</v>
      </c>
      <c r="Y15" s="23">
        <v>1730</v>
      </c>
      <c r="Z15" s="23">
        <v>170621</v>
      </c>
      <c r="AA15" s="29">
        <v>44281</v>
      </c>
      <c r="AB15" s="30" t="s">
        <v>360</v>
      </c>
      <c r="AC15" s="31">
        <v>44281</v>
      </c>
      <c r="AD15" s="32">
        <v>44519</v>
      </c>
      <c r="AE15" s="32" t="s">
        <v>116</v>
      </c>
      <c r="AF15" s="33">
        <v>51871493</v>
      </c>
      <c r="AG15" s="30" t="s">
        <v>122</v>
      </c>
      <c r="AH15" s="34">
        <v>80095386</v>
      </c>
      <c r="AI15" s="30" t="s">
        <v>265</v>
      </c>
      <c r="AJ15" s="30"/>
      <c r="AK15" s="30"/>
      <c r="AL15" s="30"/>
      <c r="AM15" s="35">
        <v>1</v>
      </c>
      <c r="AN15" s="30"/>
      <c r="AO15" s="34" t="s">
        <v>39</v>
      </c>
      <c r="AP15" s="34">
        <v>830040574</v>
      </c>
      <c r="AQ15" s="34">
        <v>8</v>
      </c>
      <c r="AR15" s="34" t="s">
        <v>361</v>
      </c>
      <c r="AS15" s="34">
        <v>4382224</v>
      </c>
      <c r="AT15" s="36" t="s">
        <v>40</v>
      </c>
      <c r="AU15" s="24" t="s">
        <v>24</v>
      </c>
    </row>
    <row r="16" spans="1:47" ht="111" customHeight="1" x14ac:dyDescent="0.2">
      <c r="A16" s="19" t="s">
        <v>362</v>
      </c>
      <c r="B16" s="20">
        <v>1</v>
      </c>
      <c r="C16" s="20"/>
      <c r="D16" s="20"/>
      <c r="E16" s="20"/>
      <c r="F16" s="20"/>
      <c r="G16" s="20"/>
      <c r="H16" s="20"/>
      <c r="I16" s="24" t="s">
        <v>322</v>
      </c>
      <c r="J16" s="22" t="s">
        <v>41</v>
      </c>
      <c r="K16" s="24" t="s">
        <v>124</v>
      </c>
      <c r="L16" s="25" t="s">
        <v>363</v>
      </c>
      <c r="M16" s="26">
        <v>600000000</v>
      </c>
      <c r="N16" s="38">
        <v>500000000</v>
      </c>
      <c r="O16" s="26">
        <v>2000000000</v>
      </c>
      <c r="P16" s="26">
        <v>0</v>
      </c>
      <c r="Q16" s="26">
        <f t="shared" si="0"/>
        <v>2000000000</v>
      </c>
      <c r="R16" s="26">
        <f t="shared" si="1"/>
        <v>2600000000</v>
      </c>
      <c r="S16" s="26">
        <f t="shared" si="2"/>
        <v>2100000000</v>
      </c>
      <c r="T16" s="27">
        <v>44285</v>
      </c>
      <c r="U16" s="27">
        <v>44287</v>
      </c>
      <c r="V16" s="27">
        <v>44561</v>
      </c>
      <c r="W16" s="27">
        <v>44681</v>
      </c>
      <c r="X16" s="28">
        <v>23521</v>
      </c>
      <c r="Y16" s="23">
        <v>1761</v>
      </c>
      <c r="Z16" s="23">
        <v>174121</v>
      </c>
      <c r="AA16" s="29">
        <v>44286</v>
      </c>
      <c r="AB16" s="30" t="s">
        <v>364</v>
      </c>
      <c r="AC16" s="31">
        <v>44286</v>
      </c>
      <c r="AD16" s="32">
        <v>44291</v>
      </c>
      <c r="AE16" s="32" t="s">
        <v>125</v>
      </c>
      <c r="AF16" s="33">
        <v>52932006</v>
      </c>
      <c r="AG16" s="30" t="s">
        <v>272</v>
      </c>
      <c r="AH16" s="34">
        <v>51725245</v>
      </c>
      <c r="AI16" s="30" t="s">
        <v>180</v>
      </c>
      <c r="AJ16" s="35">
        <v>1</v>
      </c>
      <c r="AK16" s="30"/>
      <c r="AL16" s="30"/>
      <c r="AM16" s="30"/>
      <c r="AN16" s="30"/>
      <c r="AO16" s="34" t="s">
        <v>225</v>
      </c>
      <c r="AP16" s="34">
        <v>860035992</v>
      </c>
      <c r="AQ16" s="34">
        <v>2</v>
      </c>
      <c r="AR16" s="34" t="s">
        <v>226</v>
      </c>
      <c r="AS16" s="34">
        <v>6672717</v>
      </c>
      <c r="AT16" s="36" t="s">
        <v>53</v>
      </c>
      <c r="AU16" s="24" t="s">
        <v>24</v>
      </c>
    </row>
    <row r="17" spans="1:47" ht="77.25" customHeight="1" x14ac:dyDescent="0.2">
      <c r="A17" s="19" t="s">
        <v>365</v>
      </c>
      <c r="B17" s="20"/>
      <c r="C17" s="20"/>
      <c r="D17" s="20">
        <v>1</v>
      </c>
      <c r="E17" s="20"/>
      <c r="F17" s="20"/>
      <c r="G17" s="20"/>
      <c r="H17" s="20"/>
      <c r="I17" s="21" t="s">
        <v>325</v>
      </c>
      <c r="J17" s="22" t="s">
        <v>29</v>
      </c>
      <c r="K17" s="24" t="s">
        <v>97</v>
      </c>
      <c r="L17" s="25" t="s">
        <v>366</v>
      </c>
      <c r="M17" s="26">
        <v>10000000</v>
      </c>
      <c r="N17" s="38">
        <v>0</v>
      </c>
      <c r="O17" s="26">
        <v>28665000</v>
      </c>
      <c r="P17" s="26">
        <v>0</v>
      </c>
      <c r="Q17" s="26">
        <f t="shared" si="0"/>
        <v>28665000</v>
      </c>
      <c r="R17" s="26">
        <f t="shared" si="1"/>
        <v>38665000</v>
      </c>
      <c r="S17" s="26">
        <f t="shared" si="2"/>
        <v>38665000</v>
      </c>
      <c r="T17" s="27">
        <v>44285</v>
      </c>
      <c r="U17" s="27">
        <v>44285</v>
      </c>
      <c r="V17" s="27">
        <v>44561</v>
      </c>
      <c r="W17" s="27">
        <v>44651</v>
      </c>
      <c r="X17" s="28">
        <v>30021</v>
      </c>
      <c r="Y17" s="23">
        <v>1760</v>
      </c>
      <c r="Z17" s="23">
        <v>174021</v>
      </c>
      <c r="AA17" s="29">
        <v>44285</v>
      </c>
      <c r="AB17" s="30" t="s">
        <v>367</v>
      </c>
      <c r="AC17" s="31">
        <v>44285</v>
      </c>
      <c r="AD17" s="32">
        <v>44291</v>
      </c>
      <c r="AE17" s="32" t="s">
        <v>123</v>
      </c>
      <c r="AF17" s="33">
        <v>52886866</v>
      </c>
      <c r="AG17" s="30" t="s">
        <v>122</v>
      </c>
      <c r="AH17" s="34">
        <v>80095386</v>
      </c>
      <c r="AI17" s="30" t="s">
        <v>265</v>
      </c>
      <c r="AJ17" s="30"/>
      <c r="AK17" s="35">
        <v>1</v>
      </c>
      <c r="AL17" s="30"/>
      <c r="AM17" s="30"/>
      <c r="AN17" s="30"/>
      <c r="AO17" s="34" t="s">
        <v>142</v>
      </c>
      <c r="AP17" s="34">
        <v>830014072</v>
      </c>
      <c r="AQ17" s="34">
        <v>2</v>
      </c>
      <c r="AR17" s="34" t="s">
        <v>203</v>
      </c>
      <c r="AS17" s="34">
        <v>2445000</v>
      </c>
      <c r="AT17" s="36" t="s">
        <v>98</v>
      </c>
      <c r="AU17" s="24" t="s">
        <v>24</v>
      </c>
    </row>
    <row r="18" spans="1:47" ht="77.25" customHeight="1" x14ac:dyDescent="0.2">
      <c r="A18" s="19" t="s">
        <v>376</v>
      </c>
      <c r="B18" s="20"/>
      <c r="C18" s="20"/>
      <c r="D18" s="20"/>
      <c r="E18" s="20">
        <v>1</v>
      </c>
      <c r="F18" s="20"/>
      <c r="G18" s="20"/>
      <c r="H18" s="20"/>
      <c r="I18" s="21" t="s">
        <v>268</v>
      </c>
      <c r="J18" s="23" t="s">
        <v>41</v>
      </c>
      <c r="K18" s="24" t="s">
        <v>377</v>
      </c>
      <c r="L18" s="25" t="s">
        <v>378</v>
      </c>
      <c r="M18" s="26">
        <v>202500000</v>
      </c>
      <c r="N18" s="38">
        <v>0</v>
      </c>
      <c r="O18" s="26">
        <v>405000000</v>
      </c>
      <c r="P18" s="26">
        <v>0</v>
      </c>
      <c r="Q18" s="26">
        <f t="shared" si="0"/>
        <v>405000000</v>
      </c>
      <c r="R18" s="26">
        <f t="shared" si="1"/>
        <v>607500000</v>
      </c>
      <c r="S18" s="26">
        <f t="shared" si="2"/>
        <v>607500000</v>
      </c>
      <c r="T18" s="27">
        <v>44286</v>
      </c>
      <c r="U18" s="27">
        <v>44286</v>
      </c>
      <c r="V18" s="27">
        <v>44545</v>
      </c>
      <c r="W18" s="27">
        <v>44880</v>
      </c>
      <c r="X18" s="28">
        <v>17221</v>
      </c>
      <c r="Y18" s="23">
        <v>1763</v>
      </c>
      <c r="Z18" s="23">
        <v>174321</v>
      </c>
      <c r="AA18" s="29">
        <v>44286</v>
      </c>
      <c r="AB18" s="30" t="s">
        <v>379</v>
      </c>
      <c r="AC18" s="31">
        <v>44286</v>
      </c>
      <c r="AD18" s="32">
        <v>44291</v>
      </c>
      <c r="AE18" s="32" t="s">
        <v>380</v>
      </c>
      <c r="AF18" s="33">
        <v>52708726</v>
      </c>
      <c r="AG18" s="30" t="s">
        <v>122</v>
      </c>
      <c r="AH18" s="34">
        <v>80095386</v>
      </c>
      <c r="AI18" s="30" t="s">
        <v>265</v>
      </c>
      <c r="AJ18" s="30"/>
      <c r="AK18" s="35">
        <v>1</v>
      </c>
      <c r="AL18" s="30"/>
      <c r="AM18" s="30"/>
      <c r="AN18" s="30"/>
      <c r="AO18" s="34" t="s">
        <v>160</v>
      </c>
      <c r="AP18" s="34">
        <v>800066001</v>
      </c>
      <c r="AQ18" s="34">
        <v>3</v>
      </c>
      <c r="AR18" s="34" t="s">
        <v>161</v>
      </c>
      <c r="AS18" s="34">
        <v>7447555</v>
      </c>
      <c r="AT18" s="36" t="s">
        <v>381</v>
      </c>
      <c r="AU18" s="24" t="s">
        <v>24</v>
      </c>
    </row>
    <row r="19" spans="1:47" ht="97.5" customHeight="1" x14ac:dyDescent="0.2">
      <c r="A19" s="19" t="s">
        <v>383</v>
      </c>
      <c r="B19" s="20"/>
      <c r="C19" s="20"/>
      <c r="D19" s="20"/>
      <c r="E19" s="20">
        <v>1</v>
      </c>
      <c r="F19" s="20"/>
      <c r="G19" s="20"/>
      <c r="H19" s="20"/>
      <c r="I19" s="21" t="s">
        <v>269</v>
      </c>
      <c r="J19" s="23" t="s">
        <v>41</v>
      </c>
      <c r="K19" s="24" t="s">
        <v>110</v>
      </c>
      <c r="L19" s="25" t="s">
        <v>384</v>
      </c>
      <c r="M19" s="26">
        <v>1080000000</v>
      </c>
      <c r="N19" s="38">
        <v>0</v>
      </c>
      <c r="O19" s="26">
        <v>4770000000</v>
      </c>
      <c r="P19" s="26">
        <v>0</v>
      </c>
      <c r="Q19" s="26">
        <f t="shared" si="0"/>
        <v>4770000000</v>
      </c>
      <c r="R19" s="26">
        <f t="shared" si="1"/>
        <v>5850000000</v>
      </c>
      <c r="S19" s="26">
        <f t="shared" si="2"/>
        <v>5850000000</v>
      </c>
      <c r="T19" s="27">
        <v>44284</v>
      </c>
      <c r="U19" s="27">
        <v>44286</v>
      </c>
      <c r="V19" s="27">
        <v>44545</v>
      </c>
      <c r="W19" s="27">
        <v>44651</v>
      </c>
      <c r="X19" s="28">
        <v>15521</v>
      </c>
      <c r="Y19" s="23">
        <v>1755</v>
      </c>
      <c r="Z19" s="23">
        <v>173421</v>
      </c>
      <c r="AA19" s="29">
        <v>44284</v>
      </c>
      <c r="AB19" s="30" t="s">
        <v>385</v>
      </c>
      <c r="AC19" s="31">
        <v>44286</v>
      </c>
      <c r="AD19" s="32">
        <v>44291</v>
      </c>
      <c r="AE19" s="32" t="s">
        <v>386</v>
      </c>
      <c r="AF19" s="33">
        <v>79358261</v>
      </c>
      <c r="AG19" s="30" t="s">
        <v>272</v>
      </c>
      <c r="AH19" s="34">
        <v>51725245</v>
      </c>
      <c r="AI19" s="30" t="s">
        <v>180</v>
      </c>
      <c r="AJ19" s="35">
        <v>1</v>
      </c>
      <c r="AK19" s="30"/>
      <c r="AL19" s="30"/>
      <c r="AM19" s="30"/>
      <c r="AN19" s="30"/>
      <c r="AO19" s="34" t="s">
        <v>387</v>
      </c>
      <c r="AP19" s="34">
        <v>860007760</v>
      </c>
      <c r="AQ19" s="34">
        <v>1</v>
      </c>
      <c r="AR19" s="34" t="s">
        <v>388</v>
      </c>
      <c r="AS19" s="34">
        <v>5870366</v>
      </c>
      <c r="AT19" s="36" t="s">
        <v>389</v>
      </c>
      <c r="AU19" s="24" t="s">
        <v>24</v>
      </c>
    </row>
    <row r="20" spans="1:47" ht="97.5" customHeight="1" x14ac:dyDescent="0.2">
      <c r="A20" s="19" t="s">
        <v>392</v>
      </c>
      <c r="B20" s="20"/>
      <c r="C20" s="20"/>
      <c r="D20" s="20">
        <v>1</v>
      </c>
      <c r="E20" s="20"/>
      <c r="F20" s="20"/>
      <c r="G20" s="20"/>
      <c r="H20" s="20"/>
      <c r="I20" s="21" t="s">
        <v>315</v>
      </c>
      <c r="J20" s="23" t="s">
        <v>29</v>
      </c>
      <c r="K20" s="24" t="s">
        <v>61</v>
      </c>
      <c r="L20" s="25" t="s">
        <v>393</v>
      </c>
      <c r="M20" s="26">
        <v>0</v>
      </c>
      <c r="N20" s="38">
        <v>0</v>
      </c>
      <c r="O20" s="26">
        <v>8000000</v>
      </c>
      <c r="P20" s="26">
        <v>0</v>
      </c>
      <c r="Q20" s="26">
        <f t="shared" si="0"/>
        <v>8000000</v>
      </c>
      <c r="R20" s="26">
        <f t="shared" si="1"/>
        <v>8000000</v>
      </c>
      <c r="S20" s="26">
        <f t="shared" si="2"/>
        <v>8000000</v>
      </c>
      <c r="T20" s="27">
        <v>44291</v>
      </c>
      <c r="U20" s="27">
        <v>44294</v>
      </c>
      <c r="V20" s="27">
        <v>44561</v>
      </c>
      <c r="W20" s="27">
        <v>44895</v>
      </c>
      <c r="X20" s="28">
        <v>15221</v>
      </c>
      <c r="Y20" s="23">
        <v>1793</v>
      </c>
      <c r="Z20" s="23">
        <v>176921</v>
      </c>
      <c r="AA20" s="29">
        <v>44293</v>
      </c>
      <c r="AB20" s="30" t="s">
        <v>394</v>
      </c>
      <c r="AC20" s="31">
        <v>44294</v>
      </c>
      <c r="AD20" s="32">
        <v>44519</v>
      </c>
      <c r="AE20" s="32" t="s">
        <v>115</v>
      </c>
      <c r="AF20" s="33">
        <v>51615847</v>
      </c>
      <c r="AG20" s="30" t="s">
        <v>122</v>
      </c>
      <c r="AH20" s="34">
        <v>80095386</v>
      </c>
      <c r="AI20" s="30" t="s">
        <v>265</v>
      </c>
      <c r="AJ20" s="35">
        <v>1</v>
      </c>
      <c r="AK20" s="30"/>
      <c r="AL20" s="30"/>
      <c r="AM20" s="30"/>
      <c r="AN20" s="30"/>
      <c r="AO20" s="34" t="s">
        <v>48</v>
      </c>
      <c r="AP20" s="34">
        <v>900539662</v>
      </c>
      <c r="AQ20" s="34">
        <v>5</v>
      </c>
      <c r="AR20" s="34" t="s">
        <v>395</v>
      </c>
      <c r="AS20" s="34">
        <v>4059171</v>
      </c>
      <c r="AT20" s="36" t="s">
        <v>49</v>
      </c>
      <c r="AU20" s="24" t="s">
        <v>24</v>
      </c>
    </row>
    <row r="21" spans="1:47" ht="97.5" customHeight="1" x14ac:dyDescent="0.2">
      <c r="A21" s="19" t="s">
        <v>398</v>
      </c>
      <c r="B21" s="20"/>
      <c r="C21" s="20"/>
      <c r="D21" s="20">
        <v>1</v>
      </c>
      <c r="E21" s="20"/>
      <c r="F21" s="20"/>
      <c r="G21" s="20"/>
      <c r="H21" s="20"/>
      <c r="I21" s="21" t="s">
        <v>315</v>
      </c>
      <c r="J21" s="23" t="s">
        <v>29</v>
      </c>
      <c r="K21" s="24" t="s">
        <v>79</v>
      </c>
      <c r="L21" s="25" t="s">
        <v>390</v>
      </c>
      <c r="M21" s="26">
        <v>0</v>
      </c>
      <c r="N21" s="38">
        <v>0</v>
      </c>
      <c r="O21" s="26">
        <v>10000000</v>
      </c>
      <c r="P21" s="26">
        <v>0</v>
      </c>
      <c r="Q21" s="26">
        <f t="shared" ref="Q21:Q36" si="3">O21+P21</f>
        <v>10000000</v>
      </c>
      <c r="R21" s="26">
        <f t="shared" ref="R21:R36" si="4">Q21+M21</f>
        <v>10000000</v>
      </c>
      <c r="S21" s="26">
        <f t="shared" ref="S21:S36" si="5">R21-N21</f>
        <v>10000000</v>
      </c>
      <c r="T21" s="27">
        <v>44291</v>
      </c>
      <c r="U21" s="27">
        <v>44298</v>
      </c>
      <c r="V21" s="27">
        <v>44561</v>
      </c>
      <c r="W21" s="27">
        <v>44895</v>
      </c>
      <c r="X21" s="28">
        <v>15221</v>
      </c>
      <c r="Y21" s="23">
        <v>1794</v>
      </c>
      <c r="Z21" s="23">
        <v>177121</v>
      </c>
      <c r="AA21" s="29">
        <v>44294</v>
      </c>
      <c r="AB21" s="30" t="s">
        <v>399</v>
      </c>
      <c r="AC21" s="31">
        <v>44293</v>
      </c>
      <c r="AD21" s="32">
        <v>44519</v>
      </c>
      <c r="AE21" s="32" t="s">
        <v>115</v>
      </c>
      <c r="AF21" s="33">
        <v>51615847</v>
      </c>
      <c r="AG21" s="30" t="s">
        <v>122</v>
      </c>
      <c r="AH21" s="34">
        <v>80095386</v>
      </c>
      <c r="AI21" s="30" t="s">
        <v>265</v>
      </c>
      <c r="AJ21" s="35">
        <v>1</v>
      </c>
      <c r="AK21" s="30"/>
      <c r="AL21" s="30"/>
      <c r="AM21" s="30"/>
      <c r="AN21" s="30"/>
      <c r="AO21" s="34" t="s">
        <v>229</v>
      </c>
      <c r="AP21" s="34">
        <v>860506831</v>
      </c>
      <c r="AQ21" s="34">
        <v>7</v>
      </c>
      <c r="AR21" s="34" t="s">
        <v>198</v>
      </c>
      <c r="AS21" s="34">
        <v>6583100</v>
      </c>
      <c r="AT21" s="36" t="s">
        <v>47</v>
      </c>
      <c r="AU21" s="34" t="s">
        <v>24</v>
      </c>
    </row>
    <row r="22" spans="1:47" ht="97.5" customHeight="1" x14ac:dyDescent="0.2">
      <c r="A22" s="19" t="s">
        <v>401</v>
      </c>
      <c r="B22" s="20"/>
      <c r="C22" s="20"/>
      <c r="D22" s="20">
        <v>1</v>
      </c>
      <c r="E22" s="20"/>
      <c r="F22" s="20"/>
      <c r="G22" s="20"/>
      <c r="H22" s="20"/>
      <c r="I22" s="21" t="s">
        <v>338</v>
      </c>
      <c r="J22" s="23" t="s">
        <v>29</v>
      </c>
      <c r="K22" s="24" t="s">
        <v>402</v>
      </c>
      <c r="L22" s="25" t="s">
        <v>403</v>
      </c>
      <c r="M22" s="26">
        <v>29527000</v>
      </c>
      <c r="N22" s="38">
        <v>0</v>
      </c>
      <c r="O22" s="26">
        <v>59054190</v>
      </c>
      <c r="P22" s="26">
        <v>0</v>
      </c>
      <c r="Q22" s="26">
        <f t="shared" si="3"/>
        <v>59054190</v>
      </c>
      <c r="R22" s="26">
        <f t="shared" si="4"/>
        <v>88581190</v>
      </c>
      <c r="S22" s="26">
        <f t="shared" si="5"/>
        <v>88581190</v>
      </c>
      <c r="T22" s="27">
        <v>44293</v>
      </c>
      <c r="U22" s="27">
        <v>44295</v>
      </c>
      <c r="V22" s="27">
        <v>44561</v>
      </c>
      <c r="W22" s="27">
        <v>44651</v>
      </c>
      <c r="X22" s="28">
        <v>33821</v>
      </c>
      <c r="Y22" s="23">
        <v>1795</v>
      </c>
      <c r="Z22" s="23">
        <v>177321</v>
      </c>
      <c r="AA22" s="29">
        <v>44273</v>
      </c>
      <c r="AB22" s="30" t="s">
        <v>404</v>
      </c>
      <c r="AC22" s="31">
        <v>44295</v>
      </c>
      <c r="AD22" s="32">
        <v>44519</v>
      </c>
      <c r="AE22" s="32" t="s">
        <v>116</v>
      </c>
      <c r="AF22" s="33">
        <v>51871493</v>
      </c>
      <c r="AG22" s="30" t="s">
        <v>405</v>
      </c>
      <c r="AH22" s="34">
        <v>51729921</v>
      </c>
      <c r="AI22" s="30" t="s">
        <v>265</v>
      </c>
      <c r="AJ22" s="30"/>
      <c r="AK22" s="35">
        <v>1</v>
      </c>
      <c r="AL22" s="30"/>
      <c r="AM22" s="30"/>
      <c r="AN22" s="30"/>
      <c r="AO22" s="34" t="s">
        <v>406</v>
      </c>
      <c r="AP22" s="34">
        <v>17068260</v>
      </c>
      <c r="AQ22" s="34">
        <v>3</v>
      </c>
      <c r="AR22" s="34" t="s">
        <v>407</v>
      </c>
      <c r="AS22" s="34">
        <v>432597</v>
      </c>
      <c r="AT22" s="36" t="s">
        <v>408</v>
      </c>
      <c r="AU22" s="24" t="s">
        <v>24</v>
      </c>
    </row>
    <row r="23" spans="1:47" ht="97.5" customHeight="1" x14ac:dyDescent="0.2">
      <c r="A23" s="19" t="s">
        <v>409</v>
      </c>
      <c r="B23" s="20"/>
      <c r="C23" s="20"/>
      <c r="D23" s="20">
        <v>1</v>
      </c>
      <c r="E23" s="20"/>
      <c r="F23" s="20"/>
      <c r="G23" s="20"/>
      <c r="H23" s="20"/>
      <c r="I23" s="21" t="s">
        <v>327</v>
      </c>
      <c r="J23" s="23" t="s">
        <v>29</v>
      </c>
      <c r="K23" s="24" t="s">
        <v>410</v>
      </c>
      <c r="L23" s="25" t="s">
        <v>207</v>
      </c>
      <c r="M23" s="26">
        <v>15000000</v>
      </c>
      <c r="N23" s="38">
        <v>0</v>
      </c>
      <c r="O23" s="26">
        <v>36000000</v>
      </c>
      <c r="P23" s="26">
        <v>0</v>
      </c>
      <c r="Q23" s="26">
        <f t="shared" si="3"/>
        <v>36000000</v>
      </c>
      <c r="R23" s="26">
        <f t="shared" si="4"/>
        <v>51000000</v>
      </c>
      <c r="S23" s="26">
        <f t="shared" si="5"/>
        <v>51000000</v>
      </c>
      <c r="T23" s="27">
        <v>44294</v>
      </c>
      <c r="U23" s="27">
        <v>44300</v>
      </c>
      <c r="V23" s="27">
        <v>44561</v>
      </c>
      <c r="W23" s="27">
        <v>44620</v>
      </c>
      <c r="X23" s="28">
        <v>33321</v>
      </c>
      <c r="Y23" s="23">
        <v>1847</v>
      </c>
      <c r="Z23" s="23">
        <v>182321</v>
      </c>
      <c r="AA23" s="29">
        <v>44300</v>
      </c>
      <c r="AB23" s="30" t="s">
        <v>411</v>
      </c>
      <c r="AC23" s="31">
        <v>44298</v>
      </c>
      <c r="AD23" s="32">
        <v>44301</v>
      </c>
      <c r="AE23" s="32" t="s">
        <v>412</v>
      </c>
      <c r="AF23" s="33">
        <v>18469393</v>
      </c>
      <c r="AG23" s="30" t="s">
        <v>413</v>
      </c>
      <c r="AH23" s="34">
        <v>89004162</v>
      </c>
      <c r="AI23" s="30" t="s">
        <v>341</v>
      </c>
      <c r="AJ23" s="30"/>
      <c r="AK23" s="30"/>
      <c r="AL23" s="35">
        <v>1</v>
      </c>
      <c r="AM23" s="30"/>
      <c r="AN23" s="30"/>
      <c r="AO23" s="34" t="s">
        <v>414</v>
      </c>
      <c r="AP23" s="34">
        <v>830133755</v>
      </c>
      <c r="AQ23" s="34">
        <v>4</v>
      </c>
      <c r="AR23" s="34" t="s">
        <v>415</v>
      </c>
      <c r="AS23" s="34">
        <v>3114935074</v>
      </c>
      <c r="AT23" s="36" t="s">
        <v>416</v>
      </c>
      <c r="AU23" s="34" t="s">
        <v>24</v>
      </c>
    </row>
    <row r="24" spans="1:47" ht="97.5" customHeight="1" x14ac:dyDescent="0.2">
      <c r="A24" s="19" t="s">
        <v>417</v>
      </c>
      <c r="B24" s="20"/>
      <c r="C24" s="20"/>
      <c r="D24" s="20">
        <v>1</v>
      </c>
      <c r="E24" s="20"/>
      <c r="F24" s="20"/>
      <c r="G24" s="20"/>
      <c r="H24" s="20"/>
      <c r="I24" s="21" t="s">
        <v>316</v>
      </c>
      <c r="J24" s="23" t="s">
        <v>29</v>
      </c>
      <c r="K24" s="24" t="s">
        <v>418</v>
      </c>
      <c r="L24" s="25" t="s">
        <v>390</v>
      </c>
      <c r="M24" s="26">
        <v>0</v>
      </c>
      <c r="N24" s="38">
        <v>0</v>
      </c>
      <c r="O24" s="26">
        <v>17000000</v>
      </c>
      <c r="P24" s="26">
        <v>0</v>
      </c>
      <c r="Q24" s="26">
        <f t="shared" si="3"/>
        <v>17000000</v>
      </c>
      <c r="R24" s="26">
        <f t="shared" si="4"/>
        <v>17000000</v>
      </c>
      <c r="S24" s="26">
        <f t="shared" si="5"/>
        <v>17000000</v>
      </c>
      <c r="T24" s="27">
        <v>44320</v>
      </c>
      <c r="U24" s="27">
        <v>44307</v>
      </c>
      <c r="V24" s="27">
        <v>44561</v>
      </c>
      <c r="W24" s="27">
        <v>44651</v>
      </c>
      <c r="X24" s="28">
        <v>15121</v>
      </c>
      <c r="Y24" s="23">
        <v>1852</v>
      </c>
      <c r="Z24" s="23">
        <v>182821</v>
      </c>
      <c r="AA24" s="29">
        <v>44301</v>
      </c>
      <c r="AB24" s="30" t="s">
        <v>419</v>
      </c>
      <c r="AC24" s="31">
        <v>44307</v>
      </c>
      <c r="AD24" s="32">
        <v>44519</v>
      </c>
      <c r="AE24" s="32" t="s">
        <v>115</v>
      </c>
      <c r="AF24" s="33">
        <v>51615847</v>
      </c>
      <c r="AG24" s="30" t="s">
        <v>405</v>
      </c>
      <c r="AH24" s="34">
        <v>51729921</v>
      </c>
      <c r="AI24" s="30" t="s">
        <v>265</v>
      </c>
      <c r="AJ24" s="35">
        <v>1</v>
      </c>
      <c r="AK24" s="30"/>
      <c r="AL24" s="30"/>
      <c r="AM24" s="30"/>
      <c r="AN24" s="30"/>
      <c r="AO24" s="34" t="s">
        <v>420</v>
      </c>
      <c r="AP24" s="34">
        <v>800211365</v>
      </c>
      <c r="AQ24" s="34">
        <v>0</v>
      </c>
      <c r="AR24" s="34" t="s">
        <v>421</v>
      </c>
      <c r="AS24" s="34">
        <v>2268111</v>
      </c>
      <c r="AT24" s="36" t="s">
        <v>422</v>
      </c>
      <c r="AU24" s="24" t="s">
        <v>24</v>
      </c>
    </row>
    <row r="25" spans="1:47" ht="97.5" customHeight="1" x14ac:dyDescent="0.2">
      <c r="A25" s="19" t="s">
        <v>423</v>
      </c>
      <c r="B25" s="20"/>
      <c r="C25" s="20"/>
      <c r="D25" s="20"/>
      <c r="E25" s="20">
        <v>1</v>
      </c>
      <c r="F25" s="20"/>
      <c r="G25" s="20"/>
      <c r="H25" s="20"/>
      <c r="I25" s="21" t="s">
        <v>267</v>
      </c>
      <c r="J25" s="23" t="s">
        <v>29</v>
      </c>
      <c r="K25" s="24" t="s">
        <v>105</v>
      </c>
      <c r="L25" s="25" t="s">
        <v>424</v>
      </c>
      <c r="M25" s="26">
        <v>0</v>
      </c>
      <c r="N25" s="38">
        <v>0</v>
      </c>
      <c r="O25" s="26">
        <v>398000000</v>
      </c>
      <c r="P25" s="26">
        <v>0</v>
      </c>
      <c r="Q25" s="26">
        <f t="shared" si="3"/>
        <v>398000000</v>
      </c>
      <c r="R25" s="26">
        <f t="shared" si="4"/>
        <v>398000000</v>
      </c>
      <c r="S25" s="26">
        <f t="shared" si="5"/>
        <v>398000000</v>
      </c>
      <c r="T25" s="27">
        <v>44320</v>
      </c>
      <c r="U25" s="27">
        <v>44320</v>
      </c>
      <c r="V25" s="27">
        <v>44561</v>
      </c>
      <c r="W25" s="27">
        <v>44742</v>
      </c>
      <c r="X25" s="28">
        <v>17021</v>
      </c>
      <c r="Y25" s="23">
        <v>1946</v>
      </c>
      <c r="Z25" s="23">
        <v>19121</v>
      </c>
      <c r="AA25" s="29">
        <v>44320</v>
      </c>
      <c r="AB25" s="30" t="s">
        <v>425</v>
      </c>
      <c r="AC25" s="31">
        <v>44321</v>
      </c>
      <c r="AD25" s="32">
        <v>44519</v>
      </c>
      <c r="AE25" s="32" t="s">
        <v>116</v>
      </c>
      <c r="AF25" s="33">
        <v>51871493</v>
      </c>
      <c r="AG25" s="30" t="s">
        <v>413</v>
      </c>
      <c r="AH25" s="34">
        <v>89004162</v>
      </c>
      <c r="AI25" s="30" t="s">
        <v>341</v>
      </c>
      <c r="AJ25" s="30"/>
      <c r="AK25" s="30"/>
      <c r="AL25" s="35">
        <v>1</v>
      </c>
      <c r="AM25" s="30"/>
      <c r="AN25" s="30"/>
      <c r="AO25" s="34" t="s">
        <v>106</v>
      </c>
      <c r="AP25" s="34">
        <v>900402080</v>
      </c>
      <c r="AQ25" s="34">
        <v>1</v>
      </c>
      <c r="AR25" s="34" t="s">
        <v>426</v>
      </c>
      <c r="AS25" s="34">
        <v>7560404</v>
      </c>
      <c r="AT25" s="36" t="s">
        <v>427</v>
      </c>
      <c r="AU25" s="24" t="s">
        <v>24</v>
      </c>
    </row>
    <row r="26" spans="1:47" ht="97.5" customHeight="1" x14ac:dyDescent="0.2">
      <c r="A26" s="19" t="s">
        <v>428</v>
      </c>
      <c r="B26" s="20"/>
      <c r="C26" s="20"/>
      <c r="D26" s="20">
        <v>1</v>
      </c>
      <c r="E26" s="20"/>
      <c r="F26" s="20"/>
      <c r="G26" s="20"/>
      <c r="H26" s="20"/>
      <c r="I26" s="21" t="s">
        <v>337</v>
      </c>
      <c r="J26" s="23" t="s">
        <v>29</v>
      </c>
      <c r="K26" s="24" t="s">
        <v>429</v>
      </c>
      <c r="L26" s="25" t="s">
        <v>430</v>
      </c>
      <c r="M26" s="26">
        <v>0</v>
      </c>
      <c r="N26" s="38">
        <v>0</v>
      </c>
      <c r="O26" s="26">
        <v>59054190</v>
      </c>
      <c r="P26" s="26">
        <v>0</v>
      </c>
      <c r="Q26" s="26">
        <f t="shared" si="3"/>
        <v>59054190</v>
      </c>
      <c r="R26" s="26">
        <f t="shared" si="4"/>
        <v>59054190</v>
      </c>
      <c r="S26" s="26">
        <f t="shared" si="5"/>
        <v>59054190</v>
      </c>
      <c r="T26" s="27">
        <v>44292</v>
      </c>
      <c r="U26" s="27">
        <v>44294</v>
      </c>
      <c r="V26" s="27">
        <v>44561</v>
      </c>
      <c r="W26" s="27">
        <v>44880</v>
      </c>
      <c r="X26" s="28">
        <v>33621</v>
      </c>
      <c r="Y26" s="23">
        <v>1789</v>
      </c>
      <c r="Z26" s="23">
        <v>176721</v>
      </c>
      <c r="AA26" s="29">
        <v>44293</v>
      </c>
      <c r="AB26" s="30" t="s">
        <v>431</v>
      </c>
      <c r="AC26" s="31">
        <v>44293</v>
      </c>
      <c r="AD26" s="32">
        <v>44519</v>
      </c>
      <c r="AE26" s="32" t="s">
        <v>116</v>
      </c>
      <c r="AF26" s="33">
        <v>51871493</v>
      </c>
      <c r="AG26" s="30" t="s">
        <v>405</v>
      </c>
      <c r="AH26" s="34">
        <v>51729921</v>
      </c>
      <c r="AI26" s="30" t="s">
        <v>265</v>
      </c>
      <c r="AJ26" s="30"/>
      <c r="AK26" s="35">
        <v>1</v>
      </c>
      <c r="AL26" s="30"/>
      <c r="AM26" s="30"/>
      <c r="AN26" s="30"/>
      <c r="AO26" s="34" t="s">
        <v>432</v>
      </c>
      <c r="AP26" s="34" t="s">
        <v>433</v>
      </c>
      <c r="AQ26" s="34">
        <v>5</v>
      </c>
      <c r="AR26" s="34" t="s">
        <v>434</v>
      </c>
      <c r="AS26" s="34">
        <v>2694909</v>
      </c>
      <c r="AT26" s="36" t="s">
        <v>90</v>
      </c>
      <c r="AU26" s="24" t="s">
        <v>24</v>
      </c>
    </row>
    <row r="27" spans="1:47" ht="97.5" customHeight="1" x14ac:dyDescent="0.2">
      <c r="A27" s="19" t="s">
        <v>450</v>
      </c>
      <c r="B27" s="20"/>
      <c r="C27" s="20"/>
      <c r="D27" s="20"/>
      <c r="E27" s="20">
        <v>1</v>
      </c>
      <c r="F27" s="20"/>
      <c r="G27" s="20"/>
      <c r="H27" s="20"/>
      <c r="I27" s="21" t="s">
        <v>271</v>
      </c>
      <c r="J27" s="23" t="s">
        <v>29</v>
      </c>
      <c r="K27" s="24" t="s">
        <v>32</v>
      </c>
      <c r="L27" s="25" t="s">
        <v>451</v>
      </c>
      <c r="M27" s="26">
        <v>57500000</v>
      </c>
      <c r="N27" s="38">
        <v>0</v>
      </c>
      <c r="O27" s="26">
        <v>115000000</v>
      </c>
      <c r="P27" s="26">
        <v>0</v>
      </c>
      <c r="Q27" s="26">
        <f t="shared" si="3"/>
        <v>115000000</v>
      </c>
      <c r="R27" s="26">
        <f t="shared" si="4"/>
        <v>172500000</v>
      </c>
      <c r="S27" s="26">
        <f t="shared" si="5"/>
        <v>172500000</v>
      </c>
      <c r="T27" s="27">
        <v>44321</v>
      </c>
      <c r="U27" s="27">
        <v>44321</v>
      </c>
      <c r="V27" s="27">
        <v>44561</v>
      </c>
      <c r="W27" s="27">
        <v>44742</v>
      </c>
      <c r="X27" s="28">
        <v>28121</v>
      </c>
      <c r="Y27" s="23">
        <v>1963</v>
      </c>
      <c r="Z27" s="23">
        <v>193821</v>
      </c>
      <c r="AA27" s="29">
        <v>44322</v>
      </c>
      <c r="AB27" s="30" t="s">
        <v>452</v>
      </c>
      <c r="AC27" s="31">
        <v>44323</v>
      </c>
      <c r="AD27" s="32">
        <v>44519</v>
      </c>
      <c r="AE27" s="32" t="s">
        <v>116</v>
      </c>
      <c r="AF27" s="33">
        <v>51871493</v>
      </c>
      <c r="AG27" s="30" t="s">
        <v>413</v>
      </c>
      <c r="AH27" s="34">
        <v>89004162</v>
      </c>
      <c r="AI27" s="30" t="s">
        <v>341</v>
      </c>
      <c r="AJ27" s="30"/>
      <c r="AK27" s="35">
        <v>1</v>
      </c>
      <c r="AL27" s="30"/>
      <c r="AM27" s="30"/>
      <c r="AN27" s="30"/>
      <c r="AO27" s="30" t="s">
        <v>86</v>
      </c>
      <c r="AP27" s="34">
        <v>811019499</v>
      </c>
      <c r="AQ27" s="34">
        <v>3</v>
      </c>
      <c r="AR27" s="30" t="s">
        <v>33</v>
      </c>
      <c r="AS27" s="34">
        <v>2684904</v>
      </c>
      <c r="AT27" s="36" t="s">
        <v>34</v>
      </c>
      <c r="AU27" s="34" t="s">
        <v>24</v>
      </c>
    </row>
    <row r="28" spans="1:47" ht="97.5" customHeight="1" x14ac:dyDescent="0.2">
      <c r="A28" s="19" t="s">
        <v>457</v>
      </c>
      <c r="B28" s="20"/>
      <c r="C28" s="20"/>
      <c r="D28" s="20">
        <v>1</v>
      </c>
      <c r="E28" s="20"/>
      <c r="F28" s="20"/>
      <c r="G28" s="20"/>
      <c r="H28" s="20"/>
      <c r="I28" s="21" t="s">
        <v>417</v>
      </c>
      <c r="J28" s="23" t="s">
        <v>29</v>
      </c>
      <c r="K28" s="24" t="s">
        <v>458</v>
      </c>
      <c r="L28" s="25" t="s">
        <v>459</v>
      </c>
      <c r="M28" s="26">
        <v>0</v>
      </c>
      <c r="N28" s="38">
        <v>0</v>
      </c>
      <c r="O28" s="26">
        <v>55709730</v>
      </c>
      <c r="P28" s="26">
        <v>0</v>
      </c>
      <c r="Q28" s="26">
        <f t="shared" si="3"/>
        <v>55709730</v>
      </c>
      <c r="R28" s="26">
        <f t="shared" si="4"/>
        <v>55709730</v>
      </c>
      <c r="S28" s="26">
        <f t="shared" si="5"/>
        <v>55709730</v>
      </c>
      <c r="T28" s="27">
        <v>44323</v>
      </c>
      <c r="U28" s="27">
        <v>44329</v>
      </c>
      <c r="V28" s="27">
        <v>44561</v>
      </c>
      <c r="W28" s="27">
        <v>44742</v>
      </c>
      <c r="X28" s="28">
        <v>31121</v>
      </c>
      <c r="Y28" s="23">
        <v>1994</v>
      </c>
      <c r="Z28" s="23">
        <v>196921</v>
      </c>
      <c r="AA28" s="29">
        <v>44326</v>
      </c>
      <c r="AB28" s="30" t="s">
        <v>460</v>
      </c>
      <c r="AC28" s="31">
        <v>44329</v>
      </c>
      <c r="AD28" s="32">
        <v>44519</v>
      </c>
      <c r="AE28" s="32" t="s">
        <v>116</v>
      </c>
      <c r="AF28" s="33">
        <v>51871493</v>
      </c>
      <c r="AG28" s="30" t="s">
        <v>413</v>
      </c>
      <c r="AH28" s="34">
        <v>89004162</v>
      </c>
      <c r="AI28" s="30" t="s">
        <v>341</v>
      </c>
      <c r="AJ28" s="30"/>
      <c r="AK28" s="35">
        <v>1</v>
      </c>
      <c r="AL28" s="30"/>
      <c r="AM28" s="30"/>
      <c r="AN28" s="30"/>
      <c r="AO28" s="30" t="s">
        <v>444</v>
      </c>
      <c r="AP28" s="34">
        <v>860002134</v>
      </c>
      <c r="AQ28" s="34">
        <v>8</v>
      </c>
      <c r="AR28" s="30" t="s">
        <v>187</v>
      </c>
      <c r="AS28" s="34">
        <v>6285745</v>
      </c>
      <c r="AT28" s="36" t="s">
        <v>85</v>
      </c>
      <c r="AU28" s="34" t="s">
        <v>24</v>
      </c>
    </row>
    <row r="29" spans="1:47" ht="97.5" customHeight="1" x14ac:dyDescent="0.2">
      <c r="A29" s="19" t="s">
        <v>462</v>
      </c>
      <c r="B29" s="20"/>
      <c r="C29" s="20"/>
      <c r="D29" s="20">
        <v>1</v>
      </c>
      <c r="E29" s="20"/>
      <c r="F29" s="20"/>
      <c r="G29" s="20"/>
      <c r="H29" s="20"/>
      <c r="I29" s="21" t="s">
        <v>409</v>
      </c>
      <c r="J29" s="23" t="s">
        <v>41</v>
      </c>
      <c r="K29" s="24" t="s">
        <v>185</v>
      </c>
      <c r="L29" s="25" t="s">
        <v>463</v>
      </c>
      <c r="M29" s="26">
        <v>0</v>
      </c>
      <c r="N29" s="38">
        <v>0</v>
      </c>
      <c r="O29" s="26">
        <v>30000000</v>
      </c>
      <c r="P29" s="26">
        <v>0</v>
      </c>
      <c r="Q29" s="26">
        <f t="shared" si="3"/>
        <v>30000000</v>
      </c>
      <c r="R29" s="26">
        <f t="shared" si="4"/>
        <v>30000000</v>
      </c>
      <c r="S29" s="26">
        <f t="shared" si="5"/>
        <v>30000000</v>
      </c>
      <c r="T29" s="27">
        <v>44328</v>
      </c>
      <c r="U29" s="27">
        <v>44335</v>
      </c>
      <c r="V29" s="27">
        <v>44561</v>
      </c>
      <c r="W29" s="27">
        <v>44880</v>
      </c>
      <c r="X29" s="28">
        <v>29921</v>
      </c>
      <c r="Y29" s="23">
        <v>2085</v>
      </c>
      <c r="Z29" s="23">
        <v>205421</v>
      </c>
      <c r="AA29" s="29">
        <v>44329</v>
      </c>
      <c r="AB29" s="30" t="s">
        <v>464</v>
      </c>
      <c r="AC29" s="31">
        <v>44334</v>
      </c>
      <c r="AD29" s="32">
        <v>44336</v>
      </c>
      <c r="AE29" s="32" t="s">
        <v>146</v>
      </c>
      <c r="AF29" s="33">
        <v>88261474</v>
      </c>
      <c r="AG29" s="30" t="s">
        <v>413</v>
      </c>
      <c r="AH29" s="34">
        <v>89004162</v>
      </c>
      <c r="AI29" s="30" t="s">
        <v>341</v>
      </c>
      <c r="AJ29" s="30"/>
      <c r="AK29" s="35">
        <v>1</v>
      </c>
      <c r="AL29" s="30"/>
      <c r="AM29" s="30"/>
      <c r="AN29" s="30"/>
      <c r="AO29" s="30" t="s">
        <v>160</v>
      </c>
      <c r="AP29" s="34">
        <v>800066001</v>
      </c>
      <c r="AQ29" s="34">
        <v>3</v>
      </c>
      <c r="AR29" s="30" t="s">
        <v>161</v>
      </c>
      <c r="AS29" s="34">
        <v>7447555</v>
      </c>
      <c r="AT29" s="36" t="s">
        <v>381</v>
      </c>
      <c r="AU29" s="34" t="s">
        <v>24</v>
      </c>
    </row>
    <row r="30" spans="1:47" ht="97.5" customHeight="1" x14ac:dyDescent="0.2">
      <c r="A30" s="19" t="s">
        <v>467</v>
      </c>
      <c r="B30" s="20"/>
      <c r="C30" s="20"/>
      <c r="D30" s="20"/>
      <c r="E30" s="20">
        <v>1</v>
      </c>
      <c r="F30" s="20"/>
      <c r="G30" s="20"/>
      <c r="H30" s="20"/>
      <c r="I30" s="21" t="s">
        <v>273</v>
      </c>
      <c r="J30" s="23" t="s">
        <v>29</v>
      </c>
      <c r="K30" s="24" t="s">
        <v>468</v>
      </c>
      <c r="L30" s="25" t="s">
        <v>469</v>
      </c>
      <c r="M30" s="26">
        <v>0</v>
      </c>
      <c r="N30" s="38">
        <v>0</v>
      </c>
      <c r="O30" s="26">
        <v>78000000</v>
      </c>
      <c r="P30" s="26">
        <v>0</v>
      </c>
      <c r="Q30" s="26">
        <f t="shared" si="3"/>
        <v>78000000</v>
      </c>
      <c r="R30" s="26">
        <f t="shared" si="4"/>
        <v>78000000</v>
      </c>
      <c r="S30" s="26">
        <f t="shared" si="5"/>
        <v>78000000</v>
      </c>
      <c r="T30" s="27">
        <v>44334</v>
      </c>
      <c r="U30" s="27">
        <v>44337</v>
      </c>
      <c r="V30" s="27">
        <v>44561</v>
      </c>
      <c r="W30" s="27">
        <v>44880</v>
      </c>
      <c r="X30" s="28">
        <v>22621</v>
      </c>
      <c r="Y30" s="23">
        <v>2140</v>
      </c>
      <c r="Z30" s="23">
        <v>211521</v>
      </c>
      <c r="AA30" s="29">
        <v>44336</v>
      </c>
      <c r="AB30" s="30" t="s">
        <v>470</v>
      </c>
      <c r="AC30" s="31">
        <v>44337</v>
      </c>
      <c r="AD30" s="32">
        <v>44519</v>
      </c>
      <c r="AE30" s="32" t="s">
        <v>249</v>
      </c>
      <c r="AF30" s="33">
        <v>52814783</v>
      </c>
      <c r="AG30" s="30" t="s">
        <v>413</v>
      </c>
      <c r="AH30" s="34">
        <v>89004162</v>
      </c>
      <c r="AI30" s="30" t="s">
        <v>341</v>
      </c>
      <c r="AJ30" s="35">
        <v>1</v>
      </c>
      <c r="AK30" s="30"/>
      <c r="AL30" s="30"/>
      <c r="AM30" s="30"/>
      <c r="AN30" s="30"/>
      <c r="AO30" s="30" t="s">
        <v>471</v>
      </c>
      <c r="AP30" s="40">
        <v>800005972</v>
      </c>
      <c r="AQ30" s="40">
        <v>9</v>
      </c>
      <c r="AR30" s="34" t="s">
        <v>472</v>
      </c>
      <c r="AS30" s="30" t="s">
        <v>473</v>
      </c>
      <c r="AT30" s="36" t="s">
        <v>62</v>
      </c>
      <c r="AU30" s="34" t="s">
        <v>24</v>
      </c>
    </row>
    <row r="31" spans="1:47" ht="97.5" customHeight="1" x14ac:dyDescent="0.2">
      <c r="A31" s="19" t="s">
        <v>479</v>
      </c>
      <c r="B31" s="20"/>
      <c r="C31" s="20"/>
      <c r="D31" s="20">
        <v>1</v>
      </c>
      <c r="E31" s="20"/>
      <c r="F31" s="20"/>
      <c r="G31" s="20"/>
      <c r="H31" s="20"/>
      <c r="I31" s="21" t="s">
        <v>447</v>
      </c>
      <c r="J31" s="23" t="s">
        <v>112</v>
      </c>
      <c r="K31" s="24" t="s">
        <v>480</v>
      </c>
      <c r="L31" s="25" t="s">
        <v>481</v>
      </c>
      <c r="M31" s="26">
        <v>0</v>
      </c>
      <c r="N31" s="38">
        <v>0</v>
      </c>
      <c r="O31" s="26">
        <v>30000000</v>
      </c>
      <c r="P31" s="26">
        <v>0</v>
      </c>
      <c r="Q31" s="26">
        <f t="shared" si="3"/>
        <v>30000000</v>
      </c>
      <c r="R31" s="26">
        <f t="shared" si="4"/>
        <v>30000000</v>
      </c>
      <c r="S31" s="26">
        <f t="shared" si="5"/>
        <v>30000000</v>
      </c>
      <c r="T31" s="27">
        <v>44342</v>
      </c>
      <c r="U31" s="27">
        <v>44347</v>
      </c>
      <c r="V31" s="27">
        <v>44561</v>
      </c>
      <c r="W31" s="27">
        <v>44592</v>
      </c>
      <c r="X31" s="28">
        <v>57521</v>
      </c>
      <c r="Y31" s="23">
        <v>2188</v>
      </c>
      <c r="Z31" s="23">
        <v>215721</v>
      </c>
      <c r="AA31" s="29">
        <v>44344</v>
      </c>
      <c r="AB31" s="30" t="s">
        <v>482</v>
      </c>
      <c r="AC31" s="31">
        <v>44343</v>
      </c>
      <c r="AD31" s="32">
        <v>44347</v>
      </c>
      <c r="AE31" s="32" t="s">
        <v>200</v>
      </c>
      <c r="AF31" s="33">
        <v>53154367</v>
      </c>
      <c r="AG31" s="30" t="s">
        <v>413</v>
      </c>
      <c r="AH31" s="34">
        <v>89004162</v>
      </c>
      <c r="AI31" s="30" t="s">
        <v>341</v>
      </c>
      <c r="AJ31" s="30"/>
      <c r="AK31" s="30"/>
      <c r="AL31" s="35">
        <v>1</v>
      </c>
      <c r="AM31" s="30"/>
      <c r="AN31" s="30"/>
      <c r="AO31" s="30" t="s">
        <v>483</v>
      </c>
      <c r="AP31" s="34">
        <v>900322842</v>
      </c>
      <c r="AQ31" s="34">
        <v>1</v>
      </c>
      <c r="AR31" s="30" t="s">
        <v>484</v>
      </c>
      <c r="AS31" s="34">
        <v>3186128051</v>
      </c>
      <c r="AT31" s="36" t="s">
        <v>485</v>
      </c>
      <c r="AU31" s="34" t="s">
        <v>24</v>
      </c>
    </row>
    <row r="32" spans="1:47" ht="97.5" customHeight="1" x14ac:dyDescent="0.2">
      <c r="A32" s="19" t="s">
        <v>486</v>
      </c>
      <c r="B32" s="20"/>
      <c r="C32" s="20"/>
      <c r="D32" s="20">
        <v>1</v>
      </c>
      <c r="E32" s="20"/>
      <c r="F32" s="20"/>
      <c r="G32" s="20"/>
      <c r="H32" s="20"/>
      <c r="I32" s="21" t="s">
        <v>436</v>
      </c>
      <c r="J32" s="23" t="s">
        <v>112</v>
      </c>
      <c r="K32" s="24" t="s">
        <v>487</v>
      </c>
      <c r="L32" s="25" t="s">
        <v>488</v>
      </c>
      <c r="M32" s="26">
        <v>0</v>
      </c>
      <c r="N32" s="38">
        <v>10000000</v>
      </c>
      <c r="O32" s="26">
        <v>20800000</v>
      </c>
      <c r="P32" s="26">
        <v>0</v>
      </c>
      <c r="Q32" s="26">
        <f t="shared" si="3"/>
        <v>20800000</v>
      </c>
      <c r="R32" s="26">
        <f t="shared" si="4"/>
        <v>20800000</v>
      </c>
      <c r="S32" s="26">
        <f t="shared" si="5"/>
        <v>10800000</v>
      </c>
      <c r="T32" s="27">
        <v>44348</v>
      </c>
      <c r="U32" s="27">
        <v>44356</v>
      </c>
      <c r="V32" s="27">
        <v>44561</v>
      </c>
      <c r="W32" s="27">
        <v>44804</v>
      </c>
      <c r="X32" s="28">
        <v>15621</v>
      </c>
      <c r="Y32" s="23">
        <v>2234</v>
      </c>
      <c r="Z32" s="23">
        <v>220321</v>
      </c>
      <c r="AA32" s="29">
        <v>44349</v>
      </c>
      <c r="AB32" s="30" t="s">
        <v>489</v>
      </c>
      <c r="AC32" s="31">
        <v>44355</v>
      </c>
      <c r="AD32" s="32">
        <v>44356</v>
      </c>
      <c r="AE32" s="32" t="s">
        <v>490</v>
      </c>
      <c r="AF32" s="33">
        <v>80090823</v>
      </c>
      <c r="AG32" s="30" t="s">
        <v>413</v>
      </c>
      <c r="AH32" s="34">
        <v>89004162</v>
      </c>
      <c r="AI32" s="30" t="s">
        <v>341</v>
      </c>
      <c r="AJ32" s="35">
        <v>1</v>
      </c>
      <c r="AK32" s="30"/>
      <c r="AL32" s="30"/>
      <c r="AM32" s="30"/>
      <c r="AN32" s="30"/>
      <c r="AO32" s="30" t="s">
        <v>491</v>
      </c>
      <c r="AP32" s="34">
        <v>800247350</v>
      </c>
      <c r="AQ32" s="34">
        <v>6</v>
      </c>
      <c r="AR32" s="30" t="s">
        <v>492</v>
      </c>
      <c r="AS32" s="30">
        <v>2428160</v>
      </c>
      <c r="AT32" s="36" t="s">
        <v>493</v>
      </c>
      <c r="AU32" s="34" t="s">
        <v>24</v>
      </c>
    </row>
    <row r="33" spans="1:47" ht="97.5" customHeight="1" x14ac:dyDescent="0.2">
      <c r="A33" s="19" t="s">
        <v>494</v>
      </c>
      <c r="B33" s="20"/>
      <c r="C33" s="20"/>
      <c r="D33" s="20">
        <v>1</v>
      </c>
      <c r="E33" s="20"/>
      <c r="F33" s="20"/>
      <c r="G33" s="20"/>
      <c r="H33" s="20"/>
      <c r="I33" s="21" t="s">
        <v>445</v>
      </c>
      <c r="J33" s="23" t="s">
        <v>29</v>
      </c>
      <c r="K33" s="24" t="s">
        <v>74</v>
      </c>
      <c r="L33" s="25" t="s">
        <v>495</v>
      </c>
      <c r="M33" s="26">
        <v>0</v>
      </c>
      <c r="N33" s="38">
        <v>0</v>
      </c>
      <c r="O33" s="26">
        <v>26300000</v>
      </c>
      <c r="P33" s="26">
        <v>0</v>
      </c>
      <c r="Q33" s="26">
        <f t="shared" si="3"/>
        <v>26300000</v>
      </c>
      <c r="R33" s="26">
        <f t="shared" si="4"/>
        <v>26300000</v>
      </c>
      <c r="S33" s="26">
        <f t="shared" si="5"/>
        <v>26300000</v>
      </c>
      <c r="T33" s="27">
        <v>44357</v>
      </c>
      <c r="U33" s="27">
        <v>44358</v>
      </c>
      <c r="V33" s="27">
        <v>44561</v>
      </c>
      <c r="W33" s="27">
        <v>44742</v>
      </c>
      <c r="X33" s="28">
        <v>57421</v>
      </c>
      <c r="Y33" s="23">
        <v>2304</v>
      </c>
      <c r="Z33" s="23">
        <v>226921</v>
      </c>
      <c r="AA33" s="29">
        <v>44357</v>
      </c>
      <c r="AB33" s="30" t="s">
        <v>496</v>
      </c>
      <c r="AC33" s="31">
        <v>44357</v>
      </c>
      <c r="AD33" s="32">
        <v>44519</v>
      </c>
      <c r="AE33" s="32" t="s">
        <v>116</v>
      </c>
      <c r="AF33" s="33">
        <v>51871493</v>
      </c>
      <c r="AG33" s="30" t="s">
        <v>413</v>
      </c>
      <c r="AH33" s="34">
        <v>89004162</v>
      </c>
      <c r="AI33" s="30" t="s">
        <v>341</v>
      </c>
      <c r="AJ33" s="30"/>
      <c r="AK33" s="35">
        <v>1</v>
      </c>
      <c r="AL33" s="30"/>
      <c r="AM33" s="30"/>
      <c r="AN33" s="30"/>
      <c r="AO33" s="30" t="s">
        <v>243</v>
      </c>
      <c r="AP33" s="34">
        <v>830025281</v>
      </c>
      <c r="AQ33" s="34">
        <v>2</v>
      </c>
      <c r="AR33" s="30" t="s">
        <v>244</v>
      </c>
      <c r="AS33" s="34">
        <v>7447979</v>
      </c>
      <c r="AT33" s="36" t="s">
        <v>75</v>
      </c>
      <c r="AU33" s="34" t="s">
        <v>24</v>
      </c>
    </row>
    <row r="34" spans="1:47" ht="97.5" customHeight="1" x14ac:dyDescent="0.2">
      <c r="A34" s="19" t="s">
        <v>498</v>
      </c>
      <c r="B34" s="20"/>
      <c r="C34" s="20"/>
      <c r="D34" s="20">
        <v>1</v>
      </c>
      <c r="E34" s="20"/>
      <c r="F34" s="20"/>
      <c r="G34" s="20"/>
      <c r="H34" s="20"/>
      <c r="I34" s="21" t="s">
        <v>441</v>
      </c>
      <c r="J34" s="23" t="s">
        <v>112</v>
      </c>
      <c r="K34" s="24" t="s">
        <v>135</v>
      </c>
      <c r="L34" s="25" t="s">
        <v>499</v>
      </c>
      <c r="M34" s="26">
        <v>0</v>
      </c>
      <c r="N34" s="38">
        <v>0</v>
      </c>
      <c r="O34" s="26">
        <v>40000000</v>
      </c>
      <c r="P34" s="26">
        <v>0</v>
      </c>
      <c r="Q34" s="26">
        <f t="shared" si="3"/>
        <v>40000000</v>
      </c>
      <c r="R34" s="26">
        <f t="shared" si="4"/>
        <v>40000000</v>
      </c>
      <c r="S34" s="26">
        <f t="shared" si="5"/>
        <v>40000000</v>
      </c>
      <c r="T34" s="27">
        <v>44364</v>
      </c>
      <c r="U34" s="27">
        <v>44369</v>
      </c>
      <c r="V34" s="27">
        <v>44561</v>
      </c>
      <c r="W34" s="27">
        <v>44742</v>
      </c>
      <c r="X34" s="28">
        <v>12621</v>
      </c>
      <c r="Y34" s="23">
        <v>2362</v>
      </c>
      <c r="Z34" s="23">
        <v>233521</v>
      </c>
      <c r="AA34" s="29">
        <v>44365</v>
      </c>
      <c r="AB34" s="30" t="s">
        <v>500</v>
      </c>
      <c r="AC34" s="31">
        <v>44369</v>
      </c>
      <c r="AD34" s="32">
        <v>44369</v>
      </c>
      <c r="AE34" s="32" t="s">
        <v>501</v>
      </c>
      <c r="AF34" s="33"/>
      <c r="AG34" s="30" t="s">
        <v>413</v>
      </c>
      <c r="AH34" s="34">
        <v>89004162</v>
      </c>
      <c r="AI34" s="30" t="s">
        <v>341</v>
      </c>
      <c r="AJ34" s="35">
        <v>1</v>
      </c>
      <c r="AK34" s="30"/>
      <c r="AL34" s="30"/>
      <c r="AM34" s="30"/>
      <c r="AN34" s="30"/>
      <c r="AO34" s="30" t="s">
        <v>502</v>
      </c>
      <c r="AP34" s="34">
        <v>899999032</v>
      </c>
      <c r="AQ34" s="34">
        <v>5</v>
      </c>
      <c r="AR34" s="30" t="s">
        <v>503</v>
      </c>
      <c r="AS34" s="34">
        <v>7077075</v>
      </c>
      <c r="AT34" s="36" t="s">
        <v>504</v>
      </c>
      <c r="AU34" s="34" t="s">
        <v>24</v>
      </c>
    </row>
    <row r="35" spans="1:47" ht="97.5" customHeight="1" x14ac:dyDescent="0.2">
      <c r="A35" s="19" t="s">
        <v>505</v>
      </c>
      <c r="B35" s="20"/>
      <c r="C35" s="20"/>
      <c r="D35" s="20">
        <v>1</v>
      </c>
      <c r="E35" s="20"/>
      <c r="F35" s="20"/>
      <c r="G35" s="20"/>
      <c r="H35" s="20"/>
      <c r="I35" s="21" t="s">
        <v>450</v>
      </c>
      <c r="J35" s="23" t="s">
        <v>57</v>
      </c>
      <c r="K35" s="24" t="s">
        <v>201</v>
      </c>
      <c r="L35" s="25" t="s">
        <v>506</v>
      </c>
      <c r="M35" s="26">
        <v>0</v>
      </c>
      <c r="N35" s="38">
        <v>0</v>
      </c>
      <c r="O35" s="26">
        <v>9000000</v>
      </c>
      <c r="P35" s="26">
        <v>0</v>
      </c>
      <c r="Q35" s="26">
        <f t="shared" si="3"/>
        <v>9000000</v>
      </c>
      <c r="R35" s="26">
        <f t="shared" si="4"/>
        <v>9000000</v>
      </c>
      <c r="S35" s="26">
        <f t="shared" si="5"/>
        <v>9000000</v>
      </c>
      <c r="T35" s="27">
        <v>44356</v>
      </c>
      <c r="U35" s="27">
        <v>44362</v>
      </c>
      <c r="V35" s="27">
        <v>44561</v>
      </c>
      <c r="W35" s="27">
        <v>44651</v>
      </c>
      <c r="X35" s="28">
        <v>39421</v>
      </c>
      <c r="Y35" s="23">
        <v>2303</v>
      </c>
      <c r="Z35" s="23">
        <v>227021</v>
      </c>
      <c r="AA35" s="29">
        <v>44357</v>
      </c>
      <c r="AB35" s="30" t="s">
        <v>507</v>
      </c>
      <c r="AC35" s="31">
        <v>44365</v>
      </c>
      <c r="AD35" s="32">
        <v>44369</v>
      </c>
      <c r="AE35" s="32" t="s">
        <v>137</v>
      </c>
      <c r="AF35" s="33">
        <v>52916549</v>
      </c>
      <c r="AG35" s="30" t="s">
        <v>413</v>
      </c>
      <c r="AH35" s="34">
        <v>89004162</v>
      </c>
      <c r="AI35" s="30" t="s">
        <v>341</v>
      </c>
      <c r="AJ35" s="30"/>
      <c r="AK35" s="30"/>
      <c r="AL35" s="35">
        <v>1</v>
      </c>
      <c r="AM35" s="30"/>
      <c r="AN35" s="30"/>
      <c r="AO35" s="30" t="s">
        <v>202</v>
      </c>
      <c r="AP35" s="34">
        <v>830103910</v>
      </c>
      <c r="AQ35" s="34">
        <v>1</v>
      </c>
      <c r="AR35" s="30" t="s">
        <v>54</v>
      </c>
      <c r="AS35" s="34">
        <v>2121911</v>
      </c>
      <c r="AT35" s="36" t="s">
        <v>55</v>
      </c>
      <c r="AU35" s="34" t="s">
        <v>24</v>
      </c>
    </row>
    <row r="36" spans="1:47" ht="97.5" customHeight="1" x14ac:dyDescent="0.2">
      <c r="A36" s="19" t="s">
        <v>508</v>
      </c>
      <c r="B36" s="20"/>
      <c r="C36" s="20"/>
      <c r="D36" s="20">
        <v>1</v>
      </c>
      <c r="E36" s="20"/>
      <c r="F36" s="20"/>
      <c r="G36" s="20"/>
      <c r="H36" s="20"/>
      <c r="I36" s="21" t="s">
        <v>324</v>
      </c>
      <c r="J36" s="23" t="s">
        <v>36</v>
      </c>
      <c r="K36" s="24" t="s">
        <v>132</v>
      </c>
      <c r="L36" s="25" t="s">
        <v>509</v>
      </c>
      <c r="M36" s="26">
        <v>0</v>
      </c>
      <c r="N36" s="38">
        <v>0</v>
      </c>
      <c r="O36" s="26">
        <v>32000000</v>
      </c>
      <c r="P36" s="26">
        <v>0</v>
      </c>
      <c r="Q36" s="26">
        <f t="shared" si="3"/>
        <v>32000000</v>
      </c>
      <c r="R36" s="26">
        <f t="shared" si="4"/>
        <v>32000000</v>
      </c>
      <c r="S36" s="26">
        <f t="shared" si="5"/>
        <v>32000000</v>
      </c>
      <c r="T36" s="27">
        <v>44355</v>
      </c>
      <c r="U36" s="27">
        <v>44372</v>
      </c>
      <c r="V36" s="27">
        <v>44561</v>
      </c>
      <c r="W36" s="27">
        <v>44880</v>
      </c>
      <c r="X36" s="28">
        <v>32421</v>
      </c>
      <c r="Y36" s="23">
        <v>2305</v>
      </c>
      <c r="Z36" s="23">
        <v>227121</v>
      </c>
      <c r="AA36" s="29">
        <v>44358</v>
      </c>
      <c r="AB36" s="30" t="s">
        <v>510</v>
      </c>
      <c r="AC36" s="31">
        <v>44372</v>
      </c>
      <c r="AD36" s="32">
        <v>44375</v>
      </c>
      <c r="AE36" s="32" t="s">
        <v>511</v>
      </c>
      <c r="AF36" s="33">
        <v>79456286</v>
      </c>
      <c r="AG36" s="30" t="s">
        <v>413</v>
      </c>
      <c r="AH36" s="34">
        <v>89004162</v>
      </c>
      <c r="AI36" s="30" t="s">
        <v>341</v>
      </c>
      <c r="AJ36" s="30"/>
      <c r="AK36" s="30"/>
      <c r="AL36" s="35">
        <v>1</v>
      </c>
      <c r="AM36" s="30"/>
      <c r="AN36" s="30"/>
      <c r="AO36" s="30" t="s">
        <v>202</v>
      </c>
      <c r="AP36" s="34">
        <v>830103910</v>
      </c>
      <c r="AQ36" s="34">
        <v>1</v>
      </c>
      <c r="AR36" s="30" t="s">
        <v>54</v>
      </c>
      <c r="AS36" s="34">
        <v>2121911</v>
      </c>
      <c r="AT36" s="36" t="s">
        <v>55</v>
      </c>
      <c r="AU36" s="34" t="s">
        <v>24</v>
      </c>
    </row>
    <row r="37" spans="1:47" ht="97.5" customHeight="1" x14ac:dyDescent="0.2">
      <c r="A37" s="19" t="s">
        <v>512</v>
      </c>
      <c r="B37" s="20"/>
      <c r="C37" s="20"/>
      <c r="D37" s="20"/>
      <c r="E37" s="20"/>
      <c r="F37" s="20"/>
      <c r="G37" s="20"/>
      <c r="H37" s="20">
        <v>1</v>
      </c>
      <c r="I37" s="21" t="s">
        <v>263</v>
      </c>
      <c r="J37" s="23" t="s">
        <v>29</v>
      </c>
      <c r="K37" s="24" t="s">
        <v>126</v>
      </c>
      <c r="L37" s="25" t="s">
        <v>513</v>
      </c>
      <c r="M37" s="26">
        <v>155000000</v>
      </c>
      <c r="N37" s="38">
        <v>0</v>
      </c>
      <c r="O37" s="26">
        <v>310000000</v>
      </c>
      <c r="P37" s="26">
        <v>0</v>
      </c>
      <c r="Q37" s="26">
        <f t="shared" ref="Q37:Q61" si="6">O37+P37</f>
        <v>310000000</v>
      </c>
      <c r="R37" s="26">
        <f t="shared" ref="R37:R61" si="7">Q37+M37</f>
        <v>465000000</v>
      </c>
      <c r="S37" s="26">
        <f t="shared" ref="S37:S61" si="8">R37-N37</f>
        <v>465000000</v>
      </c>
      <c r="T37" s="27">
        <v>44349</v>
      </c>
      <c r="U37" s="27">
        <v>44351</v>
      </c>
      <c r="V37" s="27">
        <v>44561</v>
      </c>
      <c r="W37" s="27">
        <v>44651</v>
      </c>
      <c r="X37" s="28">
        <v>25021</v>
      </c>
      <c r="Y37" s="23">
        <v>2267</v>
      </c>
      <c r="Z37" s="23">
        <v>223621</v>
      </c>
      <c r="AA37" s="29">
        <v>44350</v>
      </c>
      <c r="AB37" s="30" t="s">
        <v>514</v>
      </c>
      <c r="AC37" s="31">
        <v>44351</v>
      </c>
      <c r="AD37" s="32">
        <v>44519</v>
      </c>
      <c r="AE37" s="32" t="s">
        <v>115</v>
      </c>
      <c r="AF37" s="33">
        <v>51615847</v>
      </c>
      <c r="AG37" s="30" t="s">
        <v>272</v>
      </c>
      <c r="AH37" s="34">
        <v>51725245</v>
      </c>
      <c r="AI37" s="30" t="s">
        <v>180</v>
      </c>
      <c r="AJ37" s="35">
        <v>1</v>
      </c>
      <c r="AK37" s="30"/>
      <c r="AL37" s="30"/>
      <c r="AM37" s="30"/>
      <c r="AN37" s="30"/>
      <c r="AO37" s="30" t="s">
        <v>127</v>
      </c>
      <c r="AP37" s="34">
        <v>830065332</v>
      </c>
      <c r="AQ37" s="34">
        <v>0</v>
      </c>
      <c r="AR37" s="30" t="s">
        <v>183</v>
      </c>
      <c r="AS37" s="34">
        <v>7433292</v>
      </c>
      <c r="AT37" s="36" t="s">
        <v>184</v>
      </c>
      <c r="AU37" s="34" t="s">
        <v>24</v>
      </c>
    </row>
    <row r="38" spans="1:47" ht="97.5" customHeight="1" x14ac:dyDescent="0.2">
      <c r="A38" s="19" t="s">
        <v>515</v>
      </c>
      <c r="B38" s="20"/>
      <c r="C38" s="20"/>
      <c r="D38" s="20"/>
      <c r="E38" s="20"/>
      <c r="F38" s="20"/>
      <c r="G38" s="20"/>
      <c r="H38" s="20">
        <v>1</v>
      </c>
      <c r="I38" s="21" t="s">
        <v>263</v>
      </c>
      <c r="J38" s="23" t="s">
        <v>29</v>
      </c>
      <c r="K38" s="24" t="s">
        <v>516</v>
      </c>
      <c r="L38" s="25" t="s">
        <v>517</v>
      </c>
      <c r="M38" s="26">
        <v>0</v>
      </c>
      <c r="N38" s="38">
        <v>0</v>
      </c>
      <c r="O38" s="26">
        <v>240000000</v>
      </c>
      <c r="P38" s="26">
        <v>0</v>
      </c>
      <c r="Q38" s="26">
        <f t="shared" si="6"/>
        <v>240000000</v>
      </c>
      <c r="R38" s="26">
        <f t="shared" si="7"/>
        <v>240000000</v>
      </c>
      <c r="S38" s="26">
        <f t="shared" si="8"/>
        <v>240000000</v>
      </c>
      <c r="T38" s="27">
        <v>44351</v>
      </c>
      <c r="U38" s="27">
        <v>44364</v>
      </c>
      <c r="V38" s="27">
        <v>44561</v>
      </c>
      <c r="W38" s="27">
        <v>44651</v>
      </c>
      <c r="X38" s="28">
        <v>25021</v>
      </c>
      <c r="Y38" s="23">
        <v>2270</v>
      </c>
      <c r="Z38" s="23">
        <v>223821</v>
      </c>
      <c r="AA38" s="29">
        <v>44355</v>
      </c>
      <c r="AB38" s="30" t="s">
        <v>518</v>
      </c>
      <c r="AC38" s="31">
        <v>44364</v>
      </c>
      <c r="AD38" s="32">
        <v>44519</v>
      </c>
      <c r="AE38" s="32" t="s">
        <v>115</v>
      </c>
      <c r="AF38" s="33">
        <v>51615847</v>
      </c>
      <c r="AG38" s="30" t="s">
        <v>272</v>
      </c>
      <c r="AH38" s="34">
        <v>51725245</v>
      </c>
      <c r="AI38" s="30" t="s">
        <v>180</v>
      </c>
      <c r="AJ38" s="35">
        <v>1</v>
      </c>
      <c r="AK38" s="30"/>
      <c r="AL38" s="30"/>
      <c r="AM38" s="30"/>
      <c r="AN38" s="30"/>
      <c r="AO38" s="30" t="s">
        <v>519</v>
      </c>
      <c r="AP38" s="34">
        <v>900839128</v>
      </c>
      <c r="AQ38" s="34">
        <v>0</v>
      </c>
      <c r="AR38" s="30" t="s">
        <v>520</v>
      </c>
      <c r="AS38" s="34">
        <v>5169284</v>
      </c>
      <c r="AT38" s="36" t="s">
        <v>521</v>
      </c>
      <c r="AU38" s="34" t="s">
        <v>24</v>
      </c>
    </row>
    <row r="39" spans="1:47" ht="97.5" customHeight="1" x14ac:dyDescent="0.2">
      <c r="A39" s="19" t="s">
        <v>522</v>
      </c>
      <c r="B39" s="20"/>
      <c r="C39" s="20"/>
      <c r="D39" s="20"/>
      <c r="E39" s="20"/>
      <c r="F39" s="20"/>
      <c r="G39" s="20"/>
      <c r="H39" s="20">
        <v>1</v>
      </c>
      <c r="I39" s="21" t="s">
        <v>263</v>
      </c>
      <c r="J39" s="23" t="s">
        <v>29</v>
      </c>
      <c r="K39" s="24" t="s">
        <v>94</v>
      </c>
      <c r="L39" s="25" t="s">
        <v>517</v>
      </c>
      <c r="M39" s="26">
        <v>0</v>
      </c>
      <c r="N39" s="38">
        <v>0</v>
      </c>
      <c r="O39" s="26">
        <v>80000000</v>
      </c>
      <c r="P39" s="26">
        <v>0</v>
      </c>
      <c r="Q39" s="26">
        <f t="shared" si="6"/>
        <v>80000000</v>
      </c>
      <c r="R39" s="26">
        <f t="shared" si="7"/>
        <v>80000000</v>
      </c>
      <c r="S39" s="26">
        <f t="shared" si="8"/>
        <v>80000000</v>
      </c>
      <c r="T39" s="27">
        <v>44355</v>
      </c>
      <c r="U39" s="27">
        <v>44364</v>
      </c>
      <c r="V39" s="27">
        <v>44561</v>
      </c>
      <c r="W39" s="27">
        <v>44880</v>
      </c>
      <c r="X39" s="28">
        <v>25021</v>
      </c>
      <c r="Y39" s="23">
        <v>2295</v>
      </c>
      <c r="Z39" s="23">
        <v>226121</v>
      </c>
      <c r="AA39" s="29">
        <v>44357</v>
      </c>
      <c r="AB39" s="30" t="s">
        <v>523</v>
      </c>
      <c r="AC39" s="31">
        <v>44363</v>
      </c>
      <c r="AD39" s="32">
        <v>44519</v>
      </c>
      <c r="AE39" s="32" t="s">
        <v>115</v>
      </c>
      <c r="AF39" s="33">
        <v>51615847</v>
      </c>
      <c r="AG39" s="30" t="s">
        <v>272</v>
      </c>
      <c r="AH39" s="34">
        <v>51725245</v>
      </c>
      <c r="AI39" s="30" t="s">
        <v>180</v>
      </c>
      <c r="AJ39" s="35">
        <v>1</v>
      </c>
      <c r="AK39" s="30"/>
      <c r="AL39" s="30"/>
      <c r="AM39" s="30"/>
      <c r="AN39" s="30"/>
      <c r="AO39" s="30" t="s">
        <v>524</v>
      </c>
      <c r="AP39" s="34">
        <v>860001911</v>
      </c>
      <c r="AQ39" s="34">
        <v>1</v>
      </c>
      <c r="AR39" s="30" t="s">
        <v>181</v>
      </c>
      <c r="AS39" s="34">
        <v>3904552</v>
      </c>
      <c r="AT39" s="36" t="s">
        <v>69</v>
      </c>
      <c r="AU39" s="34" t="s">
        <v>24</v>
      </c>
    </row>
    <row r="40" spans="1:47" ht="97.5" customHeight="1" x14ac:dyDescent="0.2">
      <c r="A40" s="19" t="s">
        <v>525</v>
      </c>
      <c r="B40" s="20"/>
      <c r="C40" s="20"/>
      <c r="D40" s="20"/>
      <c r="E40" s="20"/>
      <c r="F40" s="20"/>
      <c r="G40" s="20"/>
      <c r="H40" s="20">
        <v>1</v>
      </c>
      <c r="I40" s="21" t="s">
        <v>263</v>
      </c>
      <c r="J40" s="23" t="s">
        <v>29</v>
      </c>
      <c r="K40" s="24" t="s">
        <v>526</v>
      </c>
      <c r="L40" s="25" t="s">
        <v>527</v>
      </c>
      <c r="M40" s="26">
        <v>0</v>
      </c>
      <c r="N40" s="38">
        <v>0</v>
      </c>
      <c r="O40" s="26">
        <v>65000000</v>
      </c>
      <c r="P40" s="26">
        <v>0</v>
      </c>
      <c r="Q40" s="26">
        <f t="shared" si="6"/>
        <v>65000000</v>
      </c>
      <c r="R40" s="26">
        <f t="shared" si="7"/>
        <v>65000000</v>
      </c>
      <c r="S40" s="26">
        <f t="shared" si="8"/>
        <v>65000000</v>
      </c>
      <c r="T40" s="27">
        <v>44351</v>
      </c>
      <c r="U40" s="27">
        <v>44368</v>
      </c>
      <c r="V40" s="27">
        <v>44561</v>
      </c>
      <c r="W40" s="27">
        <v>44651</v>
      </c>
      <c r="X40" s="28">
        <v>25021</v>
      </c>
      <c r="Y40" s="23">
        <v>2294</v>
      </c>
      <c r="Z40" s="23">
        <v>226021</v>
      </c>
      <c r="AA40" s="29">
        <v>44357</v>
      </c>
      <c r="AB40" s="30" t="s">
        <v>528</v>
      </c>
      <c r="AC40" s="31">
        <v>44368</v>
      </c>
      <c r="AD40" s="32">
        <v>44519</v>
      </c>
      <c r="AE40" s="32" t="s">
        <v>115</v>
      </c>
      <c r="AF40" s="33">
        <v>51615847</v>
      </c>
      <c r="AG40" s="30" t="s">
        <v>272</v>
      </c>
      <c r="AH40" s="34">
        <v>51725245</v>
      </c>
      <c r="AI40" s="30" t="s">
        <v>180</v>
      </c>
      <c r="AJ40" s="35">
        <v>1</v>
      </c>
      <c r="AK40" s="30"/>
      <c r="AL40" s="30"/>
      <c r="AM40" s="30"/>
      <c r="AN40" s="30"/>
      <c r="AO40" s="30" t="s">
        <v>189</v>
      </c>
      <c r="AP40" s="34">
        <v>890101815</v>
      </c>
      <c r="AQ40" s="34">
        <v>9</v>
      </c>
      <c r="AR40" s="30" t="s">
        <v>190</v>
      </c>
      <c r="AS40" s="34">
        <v>2191200</v>
      </c>
      <c r="AT40" s="36" t="s">
        <v>191</v>
      </c>
      <c r="AU40" s="34" t="s">
        <v>24</v>
      </c>
    </row>
    <row r="41" spans="1:47" ht="97.5" customHeight="1" x14ac:dyDescent="0.2">
      <c r="A41" s="19" t="s">
        <v>529</v>
      </c>
      <c r="B41" s="20"/>
      <c r="C41" s="20"/>
      <c r="D41" s="20"/>
      <c r="E41" s="20"/>
      <c r="F41" s="20"/>
      <c r="G41" s="20"/>
      <c r="H41" s="20">
        <v>1</v>
      </c>
      <c r="I41" s="21" t="s">
        <v>263</v>
      </c>
      <c r="J41" s="23" t="s">
        <v>29</v>
      </c>
      <c r="K41" s="24" t="s">
        <v>530</v>
      </c>
      <c r="L41" s="25" t="s">
        <v>527</v>
      </c>
      <c r="M41" s="26">
        <v>0</v>
      </c>
      <c r="N41" s="38">
        <v>0</v>
      </c>
      <c r="O41" s="26">
        <v>78500000</v>
      </c>
      <c r="P41" s="26">
        <v>0</v>
      </c>
      <c r="Q41" s="26">
        <f t="shared" si="6"/>
        <v>78500000</v>
      </c>
      <c r="R41" s="26">
        <f t="shared" si="7"/>
        <v>78500000</v>
      </c>
      <c r="S41" s="26">
        <f t="shared" si="8"/>
        <v>78500000</v>
      </c>
      <c r="T41" s="27">
        <v>44351</v>
      </c>
      <c r="U41" s="27">
        <v>44357</v>
      </c>
      <c r="V41" s="27">
        <v>44561</v>
      </c>
      <c r="W41" s="27">
        <v>44880</v>
      </c>
      <c r="X41" s="28">
        <v>25021</v>
      </c>
      <c r="Y41" s="23">
        <v>2273</v>
      </c>
      <c r="Z41" s="23">
        <v>224021</v>
      </c>
      <c r="AA41" s="29">
        <v>44355</v>
      </c>
      <c r="AB41" s="30" t="s">
        <v>531</v>
      </c>
      <c r="AC41" s="31">
        <v>44357</v>
      </c>
      <c r="AD41" s="32">
        <v>44519</v>
      </c>
      <c r="AE41" s="32" t="s">
        <v>115</v>
      </c>
      <c r="AF41" s="33">
        <v>51615847</v>
      </c>
      <c r="AG41" s="30" t="s">
        <v>272</v>
      </c>
      <c r="AH41" s="34">
        <v>51725245</v>
      </c>
      <c r="AI41" s="30" t="s">
        <v>180</v>
      </c>
      <c r="AJ41" s="35">
        <v>1</v>
      </c>
      <c r="AK41" s="30"/>
      <c r="AL41" s="30"/>
      <c r="AM41" s="30"/>
      <c r="AN41" s="30"/>
      <c r="AO41" s="30" t="s">
        <v>100</v>
      </c>
      <c r="AP41" s="34">
        <v>800121151</v>
      </c>
      <c r="AQ41" s="34">
        <v>5</v>
      </c>
      <c r="AR41" s="30" t="s">
        <v>532</v>
      </c>
      <c r="AS41" s="34">
        <v>8773979</v>
      </c>
      <c r="AT41" s="36" t="s">
        <v>101</v>
      </c>
      <c r="AU41" s="34" t="s">
        <v>24</v>
      </c>
    </row>
    <row r="42" spans="1:47" ht="97.5" customHeight="1" x14ac:dyDescent="0.2">
      <c r="A42" s="19" t="s">
        <v>533</v>
      </c>
      <c r="B42" s="20"/>
      <c r="C42" s="20"/>
      <c r="D42" s="20"/>
      <c r="E42" s="20"/>
      <c r="F42" s="20"/>
      <c r="G42" s="20"/>
      <c r="H42" s="20">
        <v>1</v>
      </c>
      <c r="I42" s="21" t="s">
        <v>263</v>
      </c>
      <c r="J42" s="23" t="s">
        <v>29</v>
      </c>
      <c r="K42" s="24" t="s">
        <v>534</v>
      </c>
      <c r="L42" s="25" t="s">
        <v>527</v>
      </c>
      <c r="M42" s="26">
        <v>0</v>
      </c>
      <c r="N42" s="38">
        <v>0</v>
      </c>
      <c r="O42" s="26">
        <v>10000000</v>
      </c>
      <c r="P42" s="26">
        <v>0</v>
      </c>
      <c r="Q42" s="26">
        <f t="shared" si="6"/>
        <v>10000000</v>
      </c>
      <c r="R42" s="26">
        <f t="shared" si="7"/>
        <v>10000000</v>
      </c>
      <c r="S42" s="26">
        <f t="shared" si="8"/>
        <v>10000000</v>
      </c>
      <c r="T42" s="27">
        <v>44355</v>
      </c>
      <c r="U42" s="27">
        <v>44364</v>
      </c>
      <c r="V42" s="27">
        <v>44561</v>
      </c>
      <c r="W42" s="27">
        <v>44880</v>
      </c>
      <c r="X42" s="28">
        <v>25021</v>
      </c>
      <c r="Y42" s="23">
        <v>2297</v>
      </c>
      <c r="Z42" s="23">
        <v>226321</v>
      </c>
      <c r="AA42" s="29">
        <v>44357</v>
      </c>
      <c r="AB42" s="30" t="s">
        <v>535</v>
      </c>
      <c r="AC42" s="31">
        <v>44362</v>
      </c>
      <c r="AD42" s="32">
        <v>44519</v>
      </c>
      <c r="AE42" s="32" t="s">
        <v>115</v>
      </c>
      <c r="AF42" s="33">
        <v>51615847</v>
      </c>
      <c r="AG42" s="30" t="s">
        <v>272</v>
      </c>
      <c r="AH42" s="34">
        <v>51725245</v>
      </c>
      <c r="AI42" s="30" t="s">
        <v>180</v>
      </c>
      <c r="AJ42" s="35">
        <v>1</v>
      </c>
      <c r="AK42" s="30"/>
      <c r="AL42" s="30"/>
      <c r="AM42" s="30"/>
      <c r="AN42" s="30"/>
      <c r="AO42" s="30" t="s">
        <v>536</v>
      </c>
      <c r="AP42" s="34">
        <v>830146016</v>
      </c>
      <c r="AQ42" s="34">
        <v>6</v>
      </c>
      <c r="AR42" s="30" t="s">
        <v>537</v>
      </c>
      <c r="AS42" s="34">
        <v>7449870</v>
      </c>
      <c r="AT42" s="36" t="s">
        <v>76</v>
      </c>
      <c r="AU42" s="34" t="s">
        <v>24</v>
      </c>
    </row>
    <row r="43" spans="1:47" ht="97.5" customHeight="1" x14ac:dyDescent="0.2">
      <c r="A43" s="19" t="s">
        <v>538</v>
      </c>
      <c r="B43" s="20"/>
      <c r="C43" s="20"/>
      <c r="D43" s="20"/>
      <c r="E43" s="20"/>
      <c r="F43" s="20"/>
      <c r="G43" s="20"/>
      <c r="H43" s="20">
        <v>1</v>
      </c>
      <c r="I43" s="21" t="s">
        <v>263</v>
      </c>
      <c r="J43" s="23" t="s">
        <v>29</v>
      </c>
      <c r="K43" s="24" t="s">
        <v>35</v>
      </c>
      <c r="L43" s="25" t="s">
        <v>527</v>
      </c>
      <c r="M43" s="26">
        <v>28000000</v>
      </c>
      <c r="N43" s="38">
        <v>0</v>
      </c>
      <c r="O43" s="26">
        <v>566000000</v>
      </c>
      <c r="P43" s="26">
        <v>0</v>
      </c>
      <c r="Q43" s="26">
        <f t="shared" si="6"/>
        <v>566000000</v>
      </c>
      <c r="R43" s="26">
        <f t="shared" si="7"/>
        <v>594000000</v>
      </c>
      <c r="S43" s="26">
        <f t="shared" si="8"/>
        <v>594000000</v>
      </c>
      <c r="T43" s="27">
        <v>44355</v>
      </c>
      <c r="U43" s="27">
        <v>44364</v>
      </c>
      <c r="V43" s="27">
        <v>44561</v>
      </c>
      <c r="W43" s="27">
        <v>44651</v>
      </c>
      <c r="X43" s="28">
        <v>25021</v>
      </c>
      <c r="Y43" s="23">
        <v>2299</v>
      </c>
      <c r="Z43" s="23">
        <v>226521</v>
      </c>
      <c r="AA43" s="29">
        <v>44357</v>
      </c>
      <c r="AB43" s="30" t="s">
        <v>539</v>
      </c>
      <c r="AC43" s="31">
        <v>44363</v>
      </c>
      <c r="AD43" s="32">
        <v>44519</v>
      </c>
      <c r="AE43" s="32" t="s">
        <v>115</v>
      </c>
      <c r="AF43" s="33">
        <v>51615847</v>
      </c>
      <c r="AG43" s="30" t="s">
        <v>272</v>
      </c>
      <c r="AH43" s="34">
        <v>51725245</v>
      </c>
      <c r="AI43" s="30" t="s">
        <v>180</v>
      </c>
      <c r="AJ43" s="35">
        <v>1</v>
      </c>
      <c r="AK43" s="30"/>
      <c r="AL43" s="30"/>
      <c r="AM43" s="30"/>
      <c r="AN43" s="30"/>
      <c r="AO43" s="30" t="s">
        <v>294</v>
      </c>
      <c r="AP43" s="34">
        <v>830025149</v>
      </c>
      <c r="AQ43" s="34">
        <v>8</v>
      </c>
      <c r="AR43" s="30" t="s">
        <v>78</v>
      </c>
      <c r="AS43" s="34" t="s">
        <v>130</v>
      </c>
      <c r="AT43" s="36" t="s">
        <v>295</v>
      </c>
      <c r="AU43" s="34" t="s">
        <v>24</v>
      </c>
    </row>
    <row r="44" spans="1:47" ht="97.5" customHeight="1" x14ac:dyDescent="0.2">
      <c r="A44" s="19" t="s">
        <v>540</v>
      </c>
      <c r="B44" s="20"/>
      <c r="C44" s="20"/>
      <c r="D44" s="20"/>
      <c r="E44" s="20"/>
      <c r="F44" s="20"/>
      <c r="G44" s="20"/>
      <c r="H44" s="20">
        <v>1</v>
      </c>
      <c r="I44" s="21" t="s">
        <v>263</v>
      </c>
      <c r="J44" s="23" t="s">
        <v>29</v>
      </c>
      <c r="K44" s="24" t="s">
        <v>72</v>
      </c>
      <c r="L44" s="25" t="s">
        <v>517</v>
      </c>
      <c r="M44" s="26">
        <v>0</v>
      </c>
      <c r="N44" s="38">
        <v>0</v>
      </c>
      <c r="O44" s="26">
        <v>32000000</v>
      </c>
      <c r="P44" s="26">
        <v>0</v>
      </c>
      <c r="Q44" s="26">
        <f t="shared" si="6"/>
        <v>32000000</v>
      </c>
      <c r="R44" s="26">
        <f t="shared" si="7"/>
        <v>32000000</v>
      </c>
      <c r="S44" s="26">
        <f t="shared" si="8"/>
        <v>32000000</v>
      </c>
      <c r="T44" s="27">
        <v>44355</v>
      </c>
      <c r="U44" s="27">
        <v>44365</v>
      </c>
      <c r="V44" s="27">
        <v>44561</v>
      </c>
      <c r="W44" s="27">
        <v>44880</v>
      </c>
      <c r="X44" s="28">
        <v>25021</v>
      </c>
      <c r="Y44" s="23">
        <v>2300</v>
      </c>
      <c r="Z44" s="23">
        <v>226621</v>
      </c>
      <c r="AA44" s="29">
        <v>44357</v>
      </c>
      <c r="AB44" s="30" t="s">
        <v>541</v>
      </c>
      <c r="AC44" s="31">
        <v>44365</v>
      </c>
      <c r="AD44" s="32">
        <v>44519</v>
      </c>
      <c r="AE44" s="32" t="s">
        <v>115</v>
      </c>
      <c r="AF44" s="33">
        <v>51615847</v>
      </c>
      <c r="AG44" s="30" t="s">
        <v>272</v>
      </c>
      <c r="AH44" s="34">
        <v>51725245</v>
      </c>
      <c r="AI44" s="30" t="s">
        <v>180</v>
      </c>
      <c r="AJ44" s="35">
        <v>1</v>
      </c>
      <c r="AK44" s="30"/>
      <c r="AL44" s="30"/>
      <c r="AM44" s="30"/>
      <c r="AN44" s="30"/>
      <c r="AO44" s="30" t="s">
        <v>154</v>
      </c>
      <c r="AP44" s="34">
        <v>860038579</v>
      </c>
      <c r="AQ44" s="34">
        <v>7</v>
      </c>
      <c r="AR44" s="30" t="s">
        <v>155</v>
      </c>
      <c r="AS44" s="34">
        <v>3381177</v>
      </c>
      <c r="AT44" s="36" t="s">
        <v>73</v>
      </c>
      <c r="AU44" s="34" t="s">
        <v>24</v>
      </c>
    </row>
    <row r="45" spans="1:47" ht="97.5" customHeight="1" x14ac:dyDescent="0.2">
      <c r="A45" s="19" t="s">
        <v>542</v>
      </c>
      <c r="B45" s="20"/>
      <c r="C45" s="20"/>
      <c r="D45" s="20">
        <v>1</v>
      </c>
      <c r="E45" s="20"/>
      <c r="F45" s="20"/>
      <c r="G45" s="20"/>
      <c r="H45" s="20"/>
      <c r="I45" s="21" t="s">
        <v>462</v>
      </c>
      <c r="J45" s="23" t="s">
        <v>57</v>
      </c>
      <c r="K45" s="24" t="s">
        <v>70</v>
      </c>
      <c r="L45" s="25" t="s">
        <v>543</v>
      </c>
      <c r="M45" s="26">
        <v>0</v>
      </c>
      <c r="N45" s="38">
        <v>0</v>
      </c>
      <c r="O45" s="26">
        <v>3000000</v>
      </c>
      <c r="P45" s="26">
        <v>0</v>
      </c>
      <c r="Q45" s="26">
        <f t="shared" si="6"/>
        <v>3000000</v>
      </c>
      <c r="R45" s="26">
        <f t="shared" si="7"/>
        <v>3000000</v>
      </c>
      <c r="S45" s="26">
        <f t="shared" si="8"/>
        <v>3000000</v>
      </c>
      <c r="T45" s="27">
        <v>44351</v>
      </c>
      <c r="U45" s="27">
        <v>44356</v>
      </c>
      <c r="V45" s="27">
        <v>44561</v>
      </c>
      <c r="W45" s="27">
        <v>44804</v>
      </c>
      <c r="X45" s="28">
        <v>59721</v>
      </c>
      <c r="Y45" s="23">
        <v>2272</v>
      </c>
      <c r="Z45" s="23">
        <v>223721</v>
      </c>
      <c r="AA45" s="29">
        <v>44387</v>
      </c>
      <c r="AB45" s="30" t="s">
        <v>544</v>
      </c>
      <c r="AC45" s="31">
        <v>44355</v>
      </c>
      <c r="AD45" s="32">
        <v>44356</v>
      </c>
      <c r="AE45" s="32" t="s">
        <v>137</v>
      </c>
      <c r="AF45" s="33">
        <v>52916549</v>
      </c>
      <c r="AG45" s="30" t="s">
        <v>413</v>
      </c>
      <c r="AH45" s="34">
        <v>89004162</v>
      </c>
      <c r="AI45" s="30" t="s">
        <v>341</v>
      </c>
      <c r="AJ45" s="30"/>
      <c r="AK45" s="30"/>
      <c r="AL45" s="35">
        <v>1</v>
      </c>
      <c r="AM45" s="30"/>
      <c r="AN45" s="30"/>
      <c r="AO45" s="30" t="s">
        <v>133</v>
      </c>
      <c r="AP45" s="34">
        <v>900343346</v>
      </c>
      <c r="AQ45" s="34">
        <v>1</v>
      </c>
      <c r="AR45" s="30" t="s">
        <v>156</v>
      </c>
      <c r="AS45" s="34">
        <v>8125007</v>
      </c>
      <c r="AT45" s="36" t="s">
        <v>71</v>
      </c>
      <c r="AU45" s="34" t="s">
        <v>24</v>
      </c>
    </row>
    <row r="46" spans="1:47" ht="97.5" customHeight="1" x14ac:dyDescent="0.2">
      <c r="A46" s="19" t="s">
        <v>547</v>
      </c>
      <c r="B46" s="20"/>
      <c r="C46" s="20"/>
      <c r="D46" s="20">
        <v>1</v>
      </c>
      <c r="E46" s="20"/>
      <c r="F46" s="20"/>
      <c r="G46" s="20"/>
      <c r="H46" s="20"/>
      <c r="I46" s="21" t="s">
        <v>466</v>
      </c>
      <c r="J46" s="23" t="s">
        <v>29</v>
      </c>
      <c r="K46" s="24" t="s">
        <v>329</v>
      </c>
      <c r="L46" s="25" t="s">
        <v>548</v>
      </c>
      <c r="M46" s="26">
        <v>0</v>
      </c>
      <c r="N46" s="38">
        <v>0</v>
      </c>
      <c r="O46" s="26">
        <v>59000000</v>
      </c>
      <c r="P46" s="26">
        <v>0</v>
      </c>
      <c r="Q46" s="26">
        <f t="shared" si="6"/>
        <v>59000000</v>
      </c>
      <c r="R46" s="26">
        <f t="shared" si="7"/>
        <v>59000000</v>
      </c>
      <c r="S46" s="26">
        <f t="shared" si="8"/>
        <v>59000000</v>
      </c>
      <c r="T46" s="27">
        <v>44356</v>
      </c>
      <c r="U46" s="27">
        <v>44362</v>
      </c>
      <c r="V46" s="27">
        <v>44561</v>
      </c>
      <c r="W46" s="27">
        <v>44910</v>
      </c>
      <c r="X46" s="28">
        <v>32021</v>
      </c>
      <c r="Y46" s="23">
        <v>2301</v>
      </c>
      <c r="Z46" s="23">
        <v>226721</v>
      </c>
      <c r="AA46" s="29">
        <v>44357</v>
      </c>
      <c r="AB46" s="30" t="s">
        <v>549</v>
      </c>
      <c r="AC46" s="31">
        <v>44362</v>
      </c>
      <c r="AD46" s="32">
        <v>44364</v>
      </c>
      <c r="AE46" s="32" t="s">
        <v>38</v>
      </c>
      <c r="AF46" s="33">
        <v>79354021</v>
      </c>
      <c r="AG46" s="30" t="s">
        <v>413</v>
      </c>
      <c r="AH46" s="34">
        <v>89004162</v>
      </c>
      <c r="AI46" s="30" t="s">
        <v>341</v>
      </c>
      <c r="AJ46" s="35">
        <v>1</v>
      </c>
      <c r="AK46" s="30"/>
      <c r="AL46" s="30"/>
      <c r="AM46" s="30"/>
      <c r="AN46" s="30"/>
      <c r="AO46" s="30" t="s">
        <v>256</v>
      </c>
      <c r="AP46" s="34">
        <v>901034790</v>
      </c>
      <c r="AQ46" s="34">
        <v>5</v>
      </c>
      <c r="AR46" s="30" t="s">
        <v>87</v>
      </c>
      <c r="AS46" s="34">
        <v>3649620</v>
      </c>
      <c r="AT46" s="36" t="s">
        <v>257</v>
      </c>
      <c r="AU46" s="34" t="s">
        <v>546</v>
      </c>
    </row>
    <row r="47" spans="1:47" ht="97.5" customHeight="1" x14ac:dyDescent="0.2">
      <c r="A47" s="19" t="s">
        <v>550</v>
      </c>
      <c r="B47" s="20">
        <v>1</v>
      </c>
      <c r="C47" s="20"/>
      <c r="D47" s="20"/>
      <c r="E47" s="20"/>
      <c r="F47" s="20"/>
      <c r="G47" s="20"/>
      <c r="H47" s="20"/>
      <c r="I47" s="21" t="s">
        <v>342</v>
      </c>
      <c r="J47" s="23" t="s">
        <v>36</v>
      </c>
      <c r="K47" s="24" t="s">
        <v>551</v>
      </c>
      <c r="L47" s="25" t="s">
        <v>552</v>
      </c>
      <c r="M47" s="26">
        <v>0</v>
      </c>
      <c r="N47" s="38">
        <v>0</v>
      </c>
      <c r="O47" s="26">
        <v>1592855496</v>
      </c>
      <c r="P47" s="26">
        <v>0</v>
      </c>
      <c r="Q47" s="26">
        <f t="shared" si="6"/>
        <v>1592855496</v>
      </c>
      <c r="R47" s="26">
        <f t="shared" si="7"/>
        <v>1592855496</v>
      </c>
      <c r="S47" s="26">
        <f t="shared" si="8"/>
        <v>1592855496</v>
      </c>
      <c r="T47" s="27">
        <v>44355</v>
      </c>
      <c r="U47" s="27">
        <v>44362</v>
      </c>
      <c r="V47" s="27">
        <v>45412</v>
      </c>
      <c r="W47" s="27">
        <v>45412</v>
      </c>
      <c r="X47" s="28" t="s">
        <v>26</v>
      </c>
      <c r="Y47" s="23" t="s">
        <v>26</v>
      </c>
      <c r="Z47" s="23" t="s">
        <v>26</v>
      </c>
      <c r="AA47" s="29" t="s">
        <v>26</v>
      </c>
      <c r="AB47" s="30" t="s">
        <v>553</v>
      </c>
      <c r="AC47" s="31">
        <v>44362</v>
      </c>
      <c r="AD47" s="32">
        <v>44365</v>
      </c>
      <c r="AE47" s="32" t="s">
        <v>277</v>
      </c>
      <c r="AF47" s="33">
        <v>19442936</v>
      </c>
      <c r="AG47" s="30" t="s">
        <v>264</v>
      </c>
      <c r="AH47" s="34">
        <v>19415504</v>
      </c>
      <c r="AI47" s="30" t="s">
        <v>265</v>
      </c>
      <c r="AJ47" s="30"/>
      <c r="AK47" s="30"/>
      <c r="AL47" s="35">
        <v>1</v>
      </c>
      <c r="AM47" s="30"/>
      <c r="AN47" s="30"/>
      <c r="AO47" s="30" t="s">
        <v>554</v>
      </c>
      <c r="AP47" s="34">
        <v>901489793</v>
      </c>
      <c r="AQ47" s="34">
        <v>1</v>
      </c>
      <c r="AR47" s="30" t="s">
        <v>555</v>
      </c>
      <c r="AS47" s="34">
        <v>3108793673</v>
      </c>
      <c r="AT47" s="36" t="s">
        <v>556</v>
      </c>
      <c r="AU47" s="34" t="s">
        <v>546</v>
      </c>
    </row>
    <row r="48" spans="1:47" ht="97.5" customHeight="1" x14ac:dyDescent="0.2">
      <c r="A48" s="19" t="s">
        <v>557</v>
      </c>
      <c r="B48" s="20"/>
      <c r="C48" s="20"/>
      <c r="D48" s="20">
        <v>1</v>
      </c>
      <c r="E48" s="20"/>
      <c r="F48" s="20"/>
      <c r="G48" s="20"/>
      <c r="H48" s="20"/>
      <c r="I48" s="21" t="s">
        <v>475</v>
      </c>
      <c r="J48" s="23" t="s">
        <v>57</v>
      </c>
      <c r="K48" s="24" t="s">
        <v>558</v>
      </c>
      <c r="L48" s="25" t="s">
        <v>559</v>
      </c>
      <c r="M48" s="26">
        <v>0</v>
      </c>
      <c r="N48" s="38">
        <v>0</v>
      </c>
      <c r="O48" s="26">
        <v>30000000</v>
      </c>
      <c r="P48" s="26">
        <v>0</v>
      </c>
      <c r="Q48" s="26">
        <f t="shared" si="6"/>
        <v>30000000</v>
      </c>
      <c r="R48" s="26">
        <f t="shared" si="7"/>
        <v>30000000</v>
      </c>
      <c r="S48" s="26">
        <f t="shared" si="8"/>
        <v>30000000</v>
      </c>
      <c r="T48" s="27">
        <v>44357</v>
      </c>
      <c r="U48" s="27">
        <v>44365</v>
      </c>
      <c r="V48" s="27">
        <v>44561</v>
      </c>
      <c r="W48" s="27">
        <v>44773</v>
      </c>
      <c r="X48" s="28">
        <v>47321</v>
      </c>
      <c r="Y48" s="23">
        <v>2306</v>
      </c>
      <c r="Z48" s="23">
        <v>227221</v>
      </c>
      <c r="AA48" s="29">
        <v>44358</v>
      </c>
      <c r="AB48" s="30" t="s">
        <v>560</v>
      </c>
      <c r="AC48" s="31">
        <v>44365</v>
      </c>
      <c r="AD48" s="32">
        <v>44365</v>
      </c>
      <c r="AE48" s="32" t="s">
        <v>200</v>
      </c>
      <c r="AF48" s="33">
        <v>53154367</v>
      </c>
      <c r="AG48" s="30" t="s">
        <v>413</v>
      </c>
      <c r="AH48" s="34">
        <v>89004162</v>
      </c>
      <c r="AI48" s="30" t="s">
        <v>341</v>
      </c>
      <c r="AJ48" s="30"/>
      <c r="AK48" s="30"/>
      <c r="AL48" s="35">
        <v>1</v>
      </c>
      <c r="AM48" s="30"/>
      <c r="AN48" s="30"/>
      <c r="AO48" s="30" t="s">
        <v>162</v>
      </c>
      <c r="AP48" s="34">
        <v>860514046</v>
      </c>
      <c r="AQ48" s="34">
        <v>5</v>
      </c>
      <c r="AR48" s="30" t="s">
        <v>163</v>
      </c>
      <c r="AS48" s="34">
        <v>2852005</v>
      </c>
      <c r="AT48" s="36" t="s">
        <v>164</v>
      </c>
      <c r="AU48" s="34" t="s">
        <v>546</v>
      </c>
    </row>
    <row r="49" spans="1:47" ht="97.5" customHeight="1" x14ac:dyDescent="0.2">
      <c r="A49" s="19" t="s">
        <v>561</v>
      </c>
      <c r="B49" s="20"/>
      <c r="C49" s="20"/>
      <c r="D49" s="20">
        <v>1</v>
      </c>
      <c r="E49" s="20"/>
      <c r="F49" s="20"/>
      <c r="G49" s="20"/>
      <c r="H49" s="20"/>
      <c r="I49" s="21" t="s">
        <v>461</v>
      </c>
      <c r="J49" s="23" t="s">
        <v>29</v>
      </c>
      <c r="K49" s="24" t="s">
        <v>562</v>
      </c>
      <c r="L49" s="25" t="s">
        <v>563</v>
      </c>
      <c r="M49" s="26">
        <v>0</v>
      </c>
      <c r="N49" s="38">
        <v>0</v>
      </c>
      <c r="O49" s="26">
        <v>9000000</v>
      </c>
      <c r="P49" s="26">
        <v>0</v>
      </c>
      <c r="Q49" s="26">
        <f t="shared" si="6"/>
        <v>9000000</v>
      </c>
      <c r="R49" s="26">
        <f t="shared" si="7"/>
        <v>9000000</v>
      </c>
      <c r="S49" s="26">
        <f t="shared" si="8"/>
        <v>9000000</v>
      </c>
      <c r="T49" s="27">
        <v>44368</v>
      </c>
      <c r="U49" s="27">
        <v>44371</v>
      </c>
      <c r="V49" s="27">
        <v>44561</v>
      </c>
      <c r="W49" s="27">
        <v>44742</v>
      </c>
      <c r="X49" s="28">
        <v>59321</v>
      </c>
      <c r="Y49" s="23">
        <v>2393</v>
      </c>
      <c r="Z49" s="23">
        <v>235421</v>
      </c>
      <c r="AA49" s="29">
        <v>44370</v>
      </c>
      <c r="AB49" s="30" t="s">
        <v>564</v>
      </c>
      <c r="AC49" s="31">
        <v>44370</v>
      </c>
      <c r="AD49" s="32">
        <v>44519</v>
      </c>
      <c r="AE49" s="32" t="s">
        <v>116</v>
      </c>
      <c r="AF49" s="33">
        <v>51871493</v>
      </c>
      <c r="AG49" s="30" t="s">
        <v>413</v>
      </c>
      <c r="AH49" s="34">
        <v>89004162</v>
      </c>
      <c r="AI49" s="30" t="s">
        <v>341</v>
      </c>
      <c r="AJ49" s="30"/>
      <c r="AK49" s="35">
        <v>1</v>
      </c>
      <c r="AL49" s="30"/>
      <c r="AM49" s="30"/>
      <c r="AN49" s="30"/>
      <c r="AO49" s="30" t="s">
        <v>160</v>
      </c>
      <c r="AP49" s="34">
        <v>800066001</v>
      </c>
      <c r="AQ49" s="34">
        <v>3</v>
      </c>
      <c r="AR49" s="30" t="s">
        <v>161</v>
      </c>
      <c r="AS49" s="34">
        <v>7447555</v>
      </c>
      <c r="AT49" s="36" t="s">
        <v>381</v>
      </c>
      <c r="AU49" s="34" t="s">
        <v>24</v>
      </c>
    </row>
    <row r="50" spans="1:47" ht="97.5" customHeight="1" x14ac:dyDescent="0.2">
      <c r="A50" s="19" t="s">
        <v>565</v>
      </c>
      <c r="B50" s="20"/>
      <c r="C50" s="20"/>
      <c r="D50" s="20">
        <v>1</v>
      </c>
      <c r="E50" s="20"/>
      <c r="F50" s="20"/>
      <c r="G50" s="20"/>
      <c r="H50" s="20"/>
      <c r="I50" s="21" t="s">
        <v>461</v>
      </c>
      <c r="J50" s="23" t="s">
        <v>29</v>
      </c>
      <c r="K50" s="24" t="s">
        <v>329</v>
      </c>
      <c r="L50" s="25" t="s">
        <v>563</v>
      </c>
      <c r="M50" s="26">
        <v>0</v>
      </c>
      <c r="N50" s="38">
        <v>0</v>
      </c>
      <c r="O50" s="26">
        <v>50000000</v>
      </c>
      <c r="P50" s="26">
        <v>0</v>
      </c>
      <c r="Q50" s="26">
        <f t="shared" si="6"/>
        <v>50000000</v>
      </c>
      <c r="R50" s="26">
        <f t="shared" si="7"/>
        <v>50000000</v>
      </c>
      <c r="S50" s="26">
        <f t="shared" si="8"/>
        <v>50000000</v>
      </c>
      <c r="T50" s="27">
        <v>44362</v>
      </c>
      <c r="U50" s="27">
        <v>44365</v>
      </c>
      <c r="V50" s="27">
        <v>44561</v>
      </c>
      <c r="W50" s="27">
        <v>44834</v>
      </c>
      <c r="X50" s="28">
        <v>59321</v>
      </c>
      <c r="Y50" s="23">
        <v>2321</v>
      </c>
      <c r="Z50" s="23">
        <v>228721</v>
      </c>
      <c r="AA50" s="29">
        <v>44363</v>
      </c>
      <c r="AB50" s="30" t="s">
        <v>566</v>
      </c>
      <c r="AC50" s="31">
        <v>44365</v>
      </c>
      <c r="AD50" s="32">
        <v>44519</v>
      </c>
      <c r="AE50" s="32" t="s">
        <v>567</v>
      </c>
      <c r="AF50" s="33">
        <v>37887474</v>
      </c>
      <c r="AG50" s="30" t="s">
        <v>413</v>
      </c>
      <c r="AH50" s="34">
        <v>89004162</v>
      </c>
      <c r="AI50" s="30" t="s">
        <v>341</v>
      </c>
      <c r="AJ50" s="30"/>
      <c r="AK50" s="35">
        <v>1</v>
      </c>
      <c r="AL50" s="30"/>
      <c r="AM50" s="30"/>
      <c r="AN50" s="30"/>
      <c r="AO50" s="30" t="s">
        <v>256</v>
      </c>
      <c r="AP50" s="34">
        <v>901034790</v>
      </c>
      <c r="AQ50" s="34">
        <v>5</v>
      </c>
      <c r="AR50" s="30" t="s">
        <v>87</v>
      </c>
      <c r="AS50" s="34">
        <v>3649620</v>
      </c>
      <c r="AT50" s="36" t="s">
        <v>257</v>
      </c>
      <c r="AU50" s="34" t="s">
        <v>24</v>
      </c>
    </row>
    <row r="51" spans="1:47" ht="97.5" customHeight="1" x14ac:dyDescent="0.2">
      <c r="A51" s="19" t="s">
        <v>569</v>
      </c>
      <c r="B51" s="20"/>
      <c r="C51" s="20"/>
      <c r="D51" s="20">
        <v>1</v>
      </c>
      <c r="E51" s="20"/>
      <c r="F51" s="20"/>
      <c r="G51" s="20"/>
      <c r="H51" s="20"/>
      <c r="I51" s="21" t="s">
        <v>478</v>
      </c>
      <c r="J51" s="23" t="s">
        <v>29</v>
      </c>
      <c r="K51" s="24" t="s">
        <v>97</v>
      </c>
      <c r="L51" s="25" t="s">
        <v>570</v>
      </c>
      <c r="M51" s="26">
        <v>56000000</v>
      </c>
      <c r="N51" s="38">
        <v>0</v>
      </c>
      <c r="O51" s="26">
        <v>58732000</v>
      </c>
      <c r="P51" s="26">
        <v>0</v>
      </c>
      <c r="Q51" s="26">
        <f t="shared" si="6"/>
        <v>58732000</v>
      </c>
      <c r="R51" s="26">
        <f t="shared" si="7"/>
        <v>114732000</v>
      </c>
      <c r="S51" s="26">
        <f t="shared" si="8"/>
        <v>114732000</v>
      </c>
      <c r="T51" s="27">
        <v>44363</v>
      </c>
      <c r="U51" s="27">
        <v>44365</v>
      </c>
      <c r="V51" s="27">
        <v>44561</v>
      </c>
      <c r="W51" s="27">
        <v>44651</v>
      </c>
      <c r="X51" s="28">
        <v>30121</v>
      </c>
      <c r="Y51" s="23">
        <v>2351</v>
      </c>
      <c r="Z51" s="23">
        <v>231721</v>
      </c>
      <c r="AA51" s="29">
        <v>44364</v>
      </c>
      <c r="AB51" s="30" t="s">
        <v>571</v>
      </c>
      <c r="AC51" s="31">
        <v>44365</v>
      </c>
      <c r="AD51" s="32">
        <v>44365</v>
      </c>
      <c r="AE51" s="33" t="s">
        <v>81</v>
      </c>
      <c r="AF51" s="33">
        <v>51720873</v>
      </c>
      <c r="AG51" s="30" t="s">
        <v>413</v>
      </c>
      <c r="AH51" s="34">
        <v>89004162</v>
      </c>
      <c r="AI51" s="30" t="s">
        <v>341</v>
      </c>
      <c r="AJ51" s="30"/>
      <c r="AK51" s="35">
        <v>1</v>
      </c>
      <c r="AL51" s="30"/>
      <c r="AM51" s="30"/>
      <c r="AN51" s="30"/>
      <c r="AO51" s="30" t="s">
        <v>142</v>
      </c>
      <c r="AP51" s="34">
        <v>830014072</v>
      </c>
      <c r="AQ51" s="34">
        <v>2</v>
      </c>
      <c r="AR51" s="41" t="s">
        <v>203</v>
      </c>
      <c r="AS51" s="34">
        <v>2445000</v>
      </c>
      <c r="AT51" s="36" t="s">
        <v>98</v>
      </c>
      <c r="AU51" s="34" t="s">
        <v>24</v>
      </c>
    </row>
    <row r="52" spans="1:47" ht="97.5" customHeight="1" x14ac:dyDescent="0.2">
      <c r="A52" s="19" t="s">
        <v>573</v>
      </c>
      <c r="B52" s="20">
        <v>1</v>
      </c>
      <c r="C52" s="20"/>
      <c r="D52" s="20"/>
      <c r="E52" s="20"/>
      <c r="F52" s="20"/>
      <c r="G52" s="20"/>
      <c r="H52" s="20"/>
      <c r="I52" s="21" t="s">
        <v>362</v>
      </c>
      <c r="J52" s="23" t="s">
        <v>57</v>
      </c>
      <c r="K52" s="24" t="s">
        <v>201</v>
      </c>
      <c r="L52" s="25" t="s">
        <v>574</v>
      </c>
      <c r="M52" s="26">
        <v>0</v>
      </c>
      <c r="N52" s="38">
        <v>0</v>
      </c>
      <c r="O52" s="26">
        <v>9000000</v>
      </c>
      <c r="P52" s="26">
        <v>0</v>
      </c>
      <c r="Q52" s="26">
        <f t="shared" si="6"/>
        <v>9000000</v>
      </c>
      <c r="R52" s="26">
        <f t="shared" si="7"/>
        <v>9000000</v>
      </c>
      <c r="S52" s="26">
        <f t="shared" si="8"/>
        <v>9000000</v>
      </c>
      <c r="T52" s="27">
        <v>44369</v>
      </c>
      <c r="U52" s="27">
        <v>44375</v>
      </c>
      <c r="V52" s="27">
        <v>44561</v>
      </c>
      <c r="W52" s="27">
        <v>44834</v>
      </c>
      <c r="X52" s="28">
        <v>50121</v>
      </c>
      <c r="Y52" s="23">
        <v>2382</v>
      </c>
      <c r="Z52" s="23">
        <v>234521</v>
      </c>
      <c r="AA52" s="29">
        <v>44369</v>
      </c>
      <c r="AB52" s="30" t="s">
        <v>575</v>
      </c>
      <c r="AC52" s="31">
        <v>44375</v>
      </c>
      <c r="AD52" s="32">
        <v>44375</v>
      </c>
      <c r="AE52" s="32" t="s">
        <v>137</v>
      </c>
      <c r="AF52" s="33">
        <v>52916549</v>
      </c>
      <c r="AG52" s="30" t="s">
        <v>413</v>
      </c>
      <c r="AH52" s="34">
        <v>89004162</v>
      </c>
      <c r="AI52" s="30" t="s">
        <v>341</v>
      </c>
      <c r="AJ52" s="30"/>
      <c r="AK52" s="30"/>
      <c r="AL52" s="35">
        <v>1</v>
      </c>
      <c r="AM52" s="30"/>
      <c r="AN52" s="30"/>
      <c r="AO52" s="30" t="s">
        <v>202</v>
      </c>
      <c r="AP52" s="34">
        <v>830103910</v>
      </c>
      <c r="AQ52" s="34">
        <v>1</v>
      </c>
      <c r="AR52" s="21" t="s">
        <v>54</v>
      </c>
      <c r="AS52" s="34">
        <v>2121911</v>
      </c>
      <c r="AT52" s="36" t="s">
        <v>55</v>
      </c>
      <c r="AU52" s="34" t="s">
        <v>24</v>
      </c>
    </row>
    <row r="53" spans="1:47" ht="97.5" customHeight="1" x14ac:dyDescent="0.2">
      <c r="A53" s="19" t="s">
        <v>577</v>
      </c>
      <c r="B53" s="20"/>
      <c r="C53" s="20"/>
      <c r="D53" s="20">
        <v>1</v>
      </c>
      <c r="E53" s="20"/>
      <c r="F53" s="20"/>
      <c r="G53" s="20"/>
      <c r="H53" s="20"/>
      <c r="I53" s="21" t="s">
        <v>474</v>
      </c>
      <c r="J53" s="23" t="s">
        <v>57</v>
      </c>
      <c r="K53" s="24" t="s">
        <v>148</v>
      </c>
      <c r="L53" s="25" t="s">
        <v>578</v>
      </c>
      <c r="M53" s="26">
        <v>0</v>
      </c>
      <c r="N53" s="38">
        <v>0</v>
      </c>
      <c r="O53" s="26">
        <v>8925000</v>
      </c>
      <c r="P53" s="26">
        <v>0</v>
      </c>
      <c r="Q53" s="26">
        <f t="shared" si="6"/>
        <v>8925000</v>
      </c>
      <c r="R53" s="26">
        <f t="shared" si="7"/>
        <v>8925000</v>
      </c>
      <c r="S53" s="26">
        <f t="shared" si="8"/>
        <v>8925000</v>
      </c>
      <c r="T53" s="27">
        <v>44364</v>
      </c>
      <c r="U53" s="27">
        <v>44368</v>
      </c>
      <c r="V53" s="27">
        <v>44561</v>
      </c>
      <c r="W53" s="27">
        <v>44834</v>
      </c>
      <c r="X53" s="28">
        <v>39521</v>
      </c>
      <c r="Y53" s="23">
        <v>2352</v>
      </c>
      <c r="Z53" s="23">
        <v>231821</v>
      </c>
      <c r="AA53" s="29">
        <v>44364</v>
      </c>
      <c r="AB53" s="30" t="s">
        <v>579</v>
      </c>
      <c r="AC53" s="31">
        <v>44368</v>
      </c>
      <c r="AD53" s="32">
        <v>44369</v>
      </c>
      <c r="AE53" s="32" t="s">
        <v>137</v>
      </c>
      <c r="AF53" s="33">
        <v>52916549</v>
      </c>
      <c r="AG53" s="30" t="s">
        <v>413</v>
      </c>
      <c r="AH53" s="34">
        <v>89004162</v>
      </c>
      <c r="AI53" s="30" t="s">
        <v>341</v>
      </c>
      <c r="AJ53" s="30"/>
      <c r="AK53" s="30"/>
      <c r="AL53" s="35">
        <v>1</v>
      </c>
      <c r="AM53" s="30"/>
      <c r="AN53" s="30"/>
      <c r="AO53" s="30" t="s">
        <v>149</v>
      </c>
      <c r="AP53" s="34">
        <v>800204547</v>
      </c>
      <c r="AQ53" s="34">
        <v>5</v>
      </c>
      <c r="AR53" s="30" t="s">
        <v>580</v>
      </c>
      <c r="AS53" s="34">
        <v>2449682</v>
      </c>
      <c r="AT53" s="36" t="s">
        <v>150</v>
      </c>
      <c r="AU53" s="34" t="s">
        <v>24</v>
      </c>
    </row>
    <row r="54" spans="1:47" ht="97.5" customHeight="1" x14ac:dyDescent="0.2">
      <c r="A54" s="19" t="s">
        <v>581</v>
      </c>
      <c r="B54" s="20"/>
      <c r="C54" s="20"/>
      <c r="D54" s="20"/>
      <c r="E54" s="20">
        <v>1</v>
      </c>
      <c r="F54" s="20"/>
      <c r="G54" s="20"/>
      <c r="H54" s="20"/>
      <c r="I54" s="21" t="s">
        <v>278</v>
      </c>
      <c r="J54" s="23" t="s">
        <v>29</v>
      </c>
      <c r="K54" s="24" t="s">
        <v>582</v>
      </c>
      <c r="L54" s="25" t="s">
        <v>583</v>
      </c>
      <c r="M54" s="26">
        <v>0</v>
      </c>
      <c r="N54" s="38">
        <v>0</v>
      </c>
      <c r="O54" s="26">
        <v>42415699</v>
      </c>
      <c r="P54" s="26">
        <v>0</v>
      </c>
      <c r="Q54" s="26">
        <f t="shared" si="6"/>
        <v>42415699</v>
      </c>
      <c r="R54" s="26">
        <f t="shared" si="7"/>
        <v>42415699</v>
      </c>
      <c r="S54" s="26">
        <f t="shared" si="8"/>
        <v>42415699</v>
      </c>
      <c r="T54" s="27">
        <v>44369</v>
      </c>
      <c r="U54" s="27">
        <v>44376</v>
      </c>
      <c r="V54" s="27">
        <v>44561</v>
      </c>
      <c r="W54" s="27">
        <v>44651</v>
      </c>
      <c r="X54" s="28">
        <v>38821</v>
      </c>
      <c r="Y54" s="23">
        <v>2383</v>
      </c>
      <c r="Z54" s="23">
        <v>234721</v>
      </c>
      <c r="AA54" s="29">
        <v>44369</v>
      </c>
      <c r="AB54" s="30" t="s">
        <v>584</v>
      </c>
      <c r="AC54" s="31">
        <v>44375</v>
      </c>
      <c r="AD54" s="32">
        <v>44519</v>
      </c>
      <c r="AE54" s="32" t="s">
        <v>116</v>
      </c>
      <c r="AF54" s="33">
        <v>51871493</v>
      </c>
      <c r="AG54" s="30" t="s">
        <v>413</v>
      </c>
      <c r="AH54" s="34">
        <v>89004162</v>
      </c>
      <c r="AI54" s="30" t="s">
        <v>341</v>
      </c>
      <c r="AJ54" s="30"/>
      <c r="AK54" s="35">
        <v>1</v>
      </c>
      <c r="AL54" s="30"/>
      <c r="AM54" s="30"/>
      <c r="AN54" s="30"/>
      <c r="AO54" s="30" t="s">
        <v>406</v>
      </c>
      <c r="AP54" s="34">
        <v>17068260</v>
      </c>
      <c r="AQ54" s="34">
        <v>3</v>
      </c>
      <c r="AR54" s="30" t="s">
        <v>407</v>
      </c>
      <c r="AS54" s="34">
        <v>7432597</v>
      </c>
      <c r="AT54" s="36" t="s">
        <v>408</v>
      </c>
      <c r="AU54" s="34" t="s">
        <v>24</v>
      </c>
    </row>
    <row r="55" spans="1:47" ht="97.5" customHeight="1" x14ac:dyDescent="0.2">
      <c r="A55" s="19" t="s">
        <v>586</v>
      </c>
      <c r="B55" s="20"/>
      <c r="C55" s="20"/>
      <c r="D55" s="20">
        <v>1</v>
      </c>
      <c r="E55" s="20"/>
      <c r="F55" s="20"/>
      <c r="G55" s="20"/>
      <c r="H55" s="20"/>
      <c r="I55" s="21" t="s">
        <v>476</v>
      </c>
      <c r="J55" s="23" t="s">
        <v>57</v>
      </c>
      <c r="K55" s="24" t="s">
        <v>72</v>
      </c>
      <c r="L55" s="25" t="s">
        <v>587</v>
      </c>
      <c r="M55" s="26">
        <v>7000000</v>
      </c>
      <c r="N55" s="38">
        <v>0</v>
      </c>
      <c r="O55" s="26">
        <v>15000000</v>
      </c>
      <c r="P55" s="26">
        <v>0</v>
      </c>
      <c r="Q55" s="26">
        <f t="shared" si="6"/>
        <v>15000000</v>
      </c>
      <c r="R55" s="26">
        <f t="shared" si="7"/>
        <v>22000000</v>
      </c>
      <c r="S55" s="26">
        <f t="shared" si="8"/>
        <v>22000000</v>
      </c>
      <c r="T55" s="27">
        <v>44368</v>
      </c>
      <c r="U55" s="27">
        <v>44375</v>
      </c>
      <c r="V55" s="27">
        <v>44561</v>
      </c>
      <c r="W55" s="27">
        <v>44883</v>
      </c>
      <c r="X55" s="28">
        <v>59521</v>
      </c>
      <c r="Y55" s="23">
        <v>2381</v>
      </c>
      <c r="Z55" s="23">
        <v>234421</v>
      </c>
      <c r="AA55" s="29">
        <v>44369</v>
      </c>
      <c r="AB55" s="30" t="s">
        <v>588</v>
      </c>
      <c r="AC55" s="31">
        <v>44375</v>
      </c>
      <c r="AD55" s="32">
        <v>44376</v>
      </c>
      <c r="AE55" s="33" t="s">
        <v>137</v>
      </c>
      <c r="AF55" s="33">
        <v>52916549</v>
      </c>
      <c r="AG55" s="30" t="s">
        <v>413</v>
      </c>
      <c r="AH55" s="34">
        <v>89004162</v>
      </c>
      <c r="AI55" s="30" t="s">
        <v>341</v>
      </c>
      <c r="AJ55" s="30"/>
      <c r="AK55" s="30"/>
      <c r="AL55" s="35">
        <v>1</v>
      </c>
      <c r="AM55" s="30"/>
      <c r="AN55" s="30"/>
      <c r="AO55" s="30" t="s">
        <v>154</v>
      </c>
      <c r="AP55" s="34">
        <v>860038579</v>
      </c>
      <c r="AQ55" s="34">
        <v>7</v>
      </c>
      <c r="AR55" s="30" t="s">
        <v>155</v>
      </c>
      <c r="AS55" s="34">
        <v>3381177</v>
      </c>
      <c r="AT55" s="36" t="s">
        <v>73</v>
      </c>
      <c r="AU55" s="34" t="s">
        <v>24</v>
      </c>
    </row>
    <row r="56" spans="1:47" ht="97.5" customHeight="1" x14ac:dyDescent="0.2">
      <c r="A56" s="19" t="s">
        <v>591</v>
      </c>
      <c r="B56" s="20"/>
      <c r="C56" s="20"/>
      <c r="D56" s="20"/>
      <c r="E56" s="20"/>
      <c r="F56" s="20"/>
      <c r="G56" s="20"/>
      <c r="H56" s="20">
        <v>1</v>
      </c>
      <c r="I56" s="21" t="s">
        <v>266</v>
      </c>
      <c r="J56" s="23" t="s">
        <v>29</v>
      </c>
      <c r="K56" s="24" t="s">
        <v>592</v>
      </c>
      <c r="L56" s="25" t="s">
        <v>593</v>
      </c>
      <c r="M56" s="26">
        <v>0</v>
      </c>
      <c r="N56" s="38">
        <v>0</v>
      </c>
      <c r="O56" s="26">
        <v>170000000</v>
      </c>
      <c r="P56" s="26">
        <v>0</v>
      </c>
      <c r="Q56" s="26">
        <f t="shared" si="6"/>
        <v>170000000</v>
      </c>
      <c r="R56" s="26">
        <f t="shared" si="7"/>
        <v>170000000</v>
      </c>
      <c r="S56" s="26">
        <f t="shared" si="8"/>
        <v>170000000</v>
      </c>
      <c r="T56" s="27">
        <v>44371</v>
      </c>
      <c r="U56" s="27">
        <v>44377</v>
      </c>
      <c r="V56" s="27">
        <v>44561</v>
      </c>
      <c r="W56" s="27">
        <v>44681</v>
      </c>
      <c r="X56" s="28" t="s">
        <v>589</v>
      </c>
      <c r="Y56" s="23">
        <v>2407</v>
      </c>
      <c r="Z56" s="23">
        <v>236821</v>
      </c>
      <c r="AA56" s="29">
        <v>44372</v>
      </c>
      <c r="AB56" s="30" t="s">
        <v>594</v>
      </c>
      <c r="AC56" s="31">
        <v>44375</v>
      </c>
      <c r="AD56" s="32">
        <v>44376</v>
      </c>
      <c r="AE56" s="33" t="s">
        <v>590</v>
      </c>
      <c r="AF56" s="33">
        <v>18469393</v>
      </c>
      <c r="AG56" s="30" t="s">
        <v>264</v>
      </c>
      <c r="AH56" s="34">
        <v>19415504</v>
      </c>
      <c r="AI56" s="30" t="s">
        <v>265</v>
      </c>
      <c r="AJ56" s="30"/>
      <c r="AK56" s="30"/>
      <c r="AL56" s="35">
        <v>1</v>
      </c>
      <c r="AM56" s="30"/>
      <c r="AN56" s="30"/>
      <c r="AO56" s="30" t="s">
        <v>595</v>
      </c>
      <c r="AP56" s="34">
        <v>800066275</v>
      </c>
      <c r="AQ56" s="34">
        <v>4</v>
      </c>
      <c r="AR56" s="30" t="s">
        <v>596</v>
      </c>
      <c r="AS56" s="34">
        <v>3709059</v>
      </c>
      <c r="AT56" s="36" t="s">
        <v>597</v>
      </c>
      <c r="AU56" s="34" t="s">
        <v>24</v>
      </c>
    </row>
    <row r="57" spans="1:47" ht="97.5" customHeight="1" x14ac:dyDescent="0.2">
      <c r="A57" s="19" t="s">
        <v>603</v>
      </c>
      <c r="B57" s="20"/>
      <c r="C57" s="20"/>
      <c r="D57" s="20">
        <v>1</v>
      </c>
      <c r="E57" s="20"/>
      <c r="F57" s="20"/>
      <c r="G57" s="20"/>
      <c r="H57" s="20"/>
      <c r="I57" s="21" t="s">
        <v>512</v>
      </c>
      <c r="J57" s="23" t="s">
        <v>29</v>
      </c>
      <c r="K57" s="24" t="s">
        <v>604</v>
      </c>
      <c r="L57" s="25" t="s">
        <v>599</v>
      </c>
      <c r="M57" s="26">
        <v>0</v>
      </c>
      <c r="N57" s="38">
        <v>0</v>
      </c>
      <c r="O57" s="26">
        <v>4200000</v>
      </c>
      <c r="P57" s="26">
        <v>0</v>
      </c>
      <c r="Q57" s="26">
        <f t="shared" si="6"/>
        <v>4200000</v>
      </c>
      <c r="R57" s="26">
        <f t="shared" si="7"/>
        <v>4200000</v>
      </c>
      <c r="S57" s="26">
        <f t="shared" si="8"/>
        <v>4200000</v>
      </c>
      <c r="T57" s="27">
        <v>44375</v>
      </c>
      <c r="U57" s="27">
        <v>44375</v>
      </c>
      <c r="V57" s="27">
        <v>44561</v>
      </c>
      <c r="W57" s="27">
        <v>44880</v>
      </c>
      <c r="X57" s="28">
        <v>70021</v>
      </c>
      <c r="Y57" s="23">
        <v>2419</v>
      </c>
      <c r="Z57" s="23">
        <v>238021</v>
      </c>
      <c r="AA57" s="29">
        <v>44376</v>
      </c>
      <c r="AB57" s="30" t="s">
        <v>605</v>
      </c>
      <c r="AC57" s="31">
        <v>44378</v>
      </c>
      <c r="AD57" s="32">
        <v>44519</v>
      </c>
      <c r="AE57" s="32" t="s">
        <v>116</v>
      </c>
      <c r="AF57" s="33">
        <v>51871493</v>
      </c>
      <c r="AG57" s="30" t="s">
        <v>413</v>
      </c>
      <c r="AH57" s="34">
        <v>89004162</v>
      </c>
      <c r="AI57" s="30" t="s">
        <v>341</v>
      </c>
      <c r="AJ57" s="30"/>
      <c r="AK57" s="35">
        <v>1</v>
      </c>
      <c r="AL57" s="43"/>
      <c r="AM57" s="30"/>
      <c r="AN57" s="30"/>
      <c r="AO57" s="30" t="s">
        <v>437</v>
      </c>
      <c r="AP57" s="34">
        <v>900194910</v>
      </c>
      <c r="AQ57" s="39">
        <v>4</v>
      </c>
      <c r="AR57" s="30" t="s">
        <v>193</v>
      </c>
      <c r="AS57" s="34">
        <v>6358881</v>
      </c>
      <c r="AT57" s="36" t="s">
        <v>65</v>
      </c>
      <c r="AU57" s="34" t="s">
        <v>24</v>
      </c>
    </row>
    <row r="58" spans="1:47" ht="97.5" customHeight="1" x14ac:dyDescent="0.2">
      <c r="A58" s="19" t="s">
        <v>606</v>
      </c>
      <c r="B58" s="20"/>
      <c r="C58" s="20"/>
      <c r="D58" s="20">
        <v>1</v>
      </c>
      <c r="E58" s="20"/>
      <c r="F58" s="20"/>
      <c r="G58" s="20"/>
      <c r="H58" s="20"/>
      <c r="I58" s="21" t="s">
        <v>479</v>
      </c>
      <c r="J58" s="23" t="s">
        <v>29</v>
      </c>
      <c r="K58" s="24" t="s">
        <v>204</v>
      </c>
      <c r="L58" s="25" t="s">
        <v>607</v>
      </c>
      <c r="M58" s="26">
        <v>0</v>
      </c>
      <c r="N58" s="38">
        <v>0</v>
      </c>
      <c r="O58" s="26">
        <v>11000000</v>
      </c>
      <c r="P58" s="26">
        <v>0</v>
      </c>
      <c r="Q58" s="26">
        <f t="shared" si="6"/>
        <v>11000000</v>
      </c>
      <c r="R58" s="26">
        <f t="shared" si="7"/>
        <v>11000000</v>
      </c>
      <c r="S58" s="26">
        <f t="shared" si="8"/>
        <v>11000000</v>
      </c>
      <c r="T58" s="27">
        <v>44379</v>
      </c>
      <c r="U58" s="27">
        <v>44384</v>
      </c>
      <c r="V58" s="27">
        <v>44561</v>
      </c>
      <c r="W58" s="27">
        <v>44620</v>
      </c>
      <c r="X58" s="28">
        <v>57321</v>
      </c>
      <c r="Y58" s="23">
        <v>2466</v>
      </c>
      <c r="Z58" s="23">
        <v>243021</v>
      </c>
      <c r="AA58" s="29">
        <v>44383</v>
      </c>
      <c r="AB58" s="30" t="s">
        <v>608</v>
      </c>
      <c r="AC58" s="31">
        <v>44383</v>
      </c>
      <c r="AD58" s="32">
        <v>44519</v>
      </c>
      <c r="AE58" s="32" t="s">
        <v>116</v>
      </c>
      <c r="AF58" s="33">
        <v>51871493</v>
      </c>
      <c r="AG58" s="30" t="s">
        <v>413</v>
      </c>
      <c r="AH58" s="34">
        <v>89004162</v>
      </c>
      <c r="AI58" s="30" t="s">
        <v>341</v>
      </c>
      <c r="AJ58" s="35">
        <v>1</v>
      </c>
      <c r="AK58" s="30"/>
      <c r="AL58" s="30"/>
      <c r="AM58" s="30"/>
      <c r="AN58" s="30"/>
      <c r="AO58" s="30" t="s">
        <v>131</v>
      </c>
      <c r="AP58" s="34">
        <v>830131869</v>
      </c>
      <c r="AQ58" s="39">
        <v>6</v>
      </c>
      <c r="AR58" s="30" t="s">
        <v>205</v>
      </c>
      <c r="AS58" s="34">
        <v>5334444</v>
      </c>
      <c r="AT58" s="36" t="s">
        <v>206</v>
      </c>
      <c r="AU58" s="34" t="s">
        <v>24</v>
      </c>
    </row>
    <row r="59" spans="1:47" ht="97.5" customHeight="1" x14ac:dyDescent="0.2">
      <c r="A59" s="19" t="s">
        <v>609</v>
      </c>
      <c r="B59" s="20">
        <v>1</v>
      </c>
      <c r="C59" s="20"/>
      <c r="D59" s="20"/>
      <c r="E59" s="20"/>
      <c r="F59" s="20"/>
      <c r="G59" s="20"/>
      <c r="H59" s="20"/>
      <c r="I59" s="21" t="s">
        <v>391</v>
      </c>
      <c r="J59" s="23" t="s">
        <v>29</v>
      </c>
      <c r="K59" s="24" t="s">
        <v>63</v>
      </c>
      <c r="L59" s="25" t="s">
        <v>610</v>
      </c>
      <c r="M59" s="26">
        <v>0</v>
      </c>
      <c r="N59" s="38">
        <v>0</v>
      </c>
      <c r="O59" s="26">
        <v>58800000</v>
      </c>
      <c r="P59" s="26">
        <v>0</v>
      </c>
      <c r="Q59" s="26">
        <f t="shared" si="6"/>
        <v>58800000</v>
      </c>
      <c r="R59" s="26">
        <f t="shared" si="7"/>
        <v>58800000</v>
      </c>
      <c r="S59" s="26">
        <f t="shared" si="8"/>
        <v>58800000</v>
      </c>
      <c r="T59" s="27">
        <v>44376</v>
      </c>
      <c r="U59" s="27">
        <v>44383</v>
      </c>
      <c r="V59" s="27">
        <v>44561</v>
      </c>
      <c r="W59" s="27">
        <v>44742</v>
      </c>
      <c r="X59" s="28">
        <v>55821</v>
      </c>
      <c r="Y59" s="23">
        <v>2436</v>
      </c>
      <c r="Z59" s="23">
        <v>239721</v>
      </c>
      <c r="AA59" s="29">
        <v>44377</v>
      </c>
      <c r="AB59" s="30" t="s">
        <v>611</v>
      </c>
      <c r="AC59" s="31">
        <v>44379</v>
      </c>
      <c r="AD59" s="32">
        <v>44519</v>
      </c>
      <c r="AE59" s="32" t="s">
        <v>116</v>
      </c>
      <c r="AF59" s="33">
        <v>51871493</v>
      </c>
      <c r="AG59" s="30" t="s">
        <v>413</v>
      </c>
      <c r="AH59" s="34">
        <v>89004162</v>
      </c>
      <c r="AI59" s="30" t="s">
        <v>341</v>
      </c>
      <c r="AJ59" s="30"/>
      <c r="AK59" s="35">
        <v>1</v>
      </c>
      <c r="AL59" s="30"/>
      <c r="AM59" s="30"/>
      <c r="AN59" s="30"/>
      <c r="AO59" s="30" t="s">
        <v>64</v>
      </c>
      <c r="AP59" s="34">
        <v>860503326</v>
      </c>
      <c r="AQ59" s="39">
        <v>5</v>
      </c>
      <c r="AR59" s="30" t="s">
        <v>143</v>
      </c>
      <c r="AS59" s="34">
        <v>3102436399</v>
      </c>
      <c r="AT59" s="36" t="s">
        <v>144</v>
      </c>
      <c r="AU59" s="34" t="s">
        <v>24</v>
      </c>
    </row>
    <row r="60" spans="1:47" ht="97.5" customHeight="1" x14ac:dyDescent="0.2">
      <c r="A60" s="19" t="s">
        <v>612</v>
      </c>
      <c r="B60" s="20"/>
      <c r="C60" s="20"/>
      <c r="D60" s="20"/>
      <c r="E60" s="20"/>
      <c r="F60" s="20">
        <v>1</v>
      </c>
      <c r="G60" s="20"/>
      <c r="H60" s="20"/>
      <c r="I60" s="21" t="s">
        <v>292</v>
      </c>
      <c r="J60" s="23" t="s">
        <v>23</v>
      </c>
      <c r="K60" s="24" t="s">
        <v>613</v>
      </c>
      <c r="L60" s="25" t="s">
        <v>614</v>
      </c>
      <c r="M60" s="26">
        <v>90000000</v>
      </c>
      <c r="N60" s="38">
        <v>0</v>
      </c>
      <c r="O60" s="26">
        <v>600000000</v>
      </c>
      <c r="P60" s="26">
        <v>0</v>
      </c>
      <c r="Q60" s="26">
        <f t="shared" si="6"/>
        <v>600000000</v>
      </c>
      <c r="R60" s="26">
        <f t="shared" si="7"/>
        <v>690000000</v>
      </c>
      <c r="S60" s="26">
        <f t="shared" si="8"/>
        <v>690000000</v>
      </c>
      <c r="T60" s="27">
        <v>44377</v>
      </c>
      <c r="U60" s="27">
        <v>44379</v>
      </c>
      <c r="V60" s="27">
        <v>44561</v>
      </c>
      <c r="W60" s="27">
        <v>44651</v>
      </c>
      <c r="X60" s="28">
        <v>50821</v>
      </c>
      <c r="Y60" s="23">
        <v>2441</v>
      </c>
      <c r="Z60" s="23">
        <v>241021</v>
      </c>
      <c r="AA60" s="29">
        <v>44378</v>
      </c>
      <c r="AB60" s="30" t="s">
        <v>615</v>
      </c>
      <c r="AC60" s="31">
        <v>44379</v>
      </c>
      <c r="AD60" s="32">
        <v>44379</v>
      </c>
      <c r="AE60" s="32" t="s">
        <v>113</v>
      </c>
      <c r="AF60" s="33">
        <v>79358261</v>
      </c>
      <c r="AG60" s="30" t="s">
        <v>264</v>
      </c>
      <c r="AH60" s="34">
        <v>19415504</v>
      </c>
      <c r="AI60" s="30" t="s">
        <v>265</v>
      </c>
      <c r="AJ60" s="35">
        <v>1</v>
      </c>
      <c r="AK60" s="30"/>
      <c r="AL60" s="30"/>
      <c r="AM60" s="30"/>
      <c r="AN60" s="30"/>
      <c r="AO60" s="30" t="s">
        <v>616</v>
      </c>
      <c r="AP60" s="34">
        <v>860039431</v>
      </c>
      <c r="AQ60" s="39">
        <v>0</v>
      </c>
      <c r="AR60" s="30" t="s">
        <v>617</v>
      </c>
      <c r="AS60" s="34">
        <v>2454710</v>
      </c>
      <c r="AT60" s="36" t="s">
        <v>618</v>
      </c>
      <c r="AU60" s="34" t="s">
        <v>24</v>
      </c>
    </row>
    <row r="61" spans="1:47" ht="97.5" customHeight="1" x14ac:dyDescent="0.2">
      <c r="A61" s="19" t="s">
        <v>619</v>
      </c>
      <c r="B61" s="20"/>
      <c r="C61" s="20"/>
      <c r="D61" s="20">
        <v>1</v>
      </c>
      <c r="E61" s="20"/>
      <c r="F61" s="20"/>
      <c r="G61" s="20"/>
      <c r="H61" s="20"/>
      <c r="I61" s="21" t="s">
        <v>477</v>
      </c>
      <c r="J61" s="23" t="s">
        <v>57</v>
      </c>
      <c r="K61" s="24" t="s">
        <v>158</v>
      </c>
      <c r="L61" s="25" t="s">
        <v>620</v>
      </c>
      <c r="M61" s="26">
        <v>0</v>
      </c>
      <c r="N61" s="38">
        <v>0</v>
      </c>
      <c r="O61" s="26">
        <v>1363923</v>
      </c>
      <c r="P61" s="26">
        <v>0</v>
      </c>
      <c r="Q61" s="26">
        <f t="shared" si="6"/>
        <v>1363923</v>
      </c>
      <c r="R61" s="26">
        <f t="shared" si="7"/>
        <v>1363923</v>
      </c>
      <c r="S61" s="26">
        <f t="shared" si="8"/>
        <v>1363923</v>
      </c>
      <c r="T61" s="27">
        <v>44384</v>
      </c>
      <c r="U61" s="27">
        <v>44392</v>
      </c>
      <c r="V61" s="27">
        <v>44561</v>
      </c>
      <c r="W61" s="27">
        <v>44834</v>
      </c>
      <c r="X61" s="28">
        <v>39621</v>
      </c>
      <c r="Y61" s="23">
        <v>2488</v>
      </c>
      <c r="Z61" s="23">
        <v>247521</v>
      </c>
      <c r="AA61" s="29">
        <v>44385</v>
      </c>
      <c r="AB61" s="30" t="s">
        <v>621</v>
      </c>
      <c r="AC61" s="31">
        <v>44392</v>
      </c>
      <c r="AD61" s="32">
        <v>44396</v>
      </c>
      <c r="AE61" s="32" t="s">
        <v>137</v>
      </c>
      <c r="AF61" s="33">
        <v>52916549</v>
      </c>
      <c r="AG61" s="30" t="s">
        <v>413</v>
      </c>
      <c r="AH61" s="34">
        <v>89004162</v>
      </c>
      <c r="AI61" s="30" t="s">
        <v>341</v>
      </c>
      <c r="AJ61" s="30"/>
      <c r="AK61" s="30"/>
      <c r="AL61" s="35">
        <v>1</v>
      </c>
      <c r="AM61" s="30"/>
      <c r="AN61" s="30"/>
      <c r="AO61" s="30" t="s">
        <v>44</v>
      </c>
      <c r="AP61" s="34">
        <v>900167249</v>
      </c>
      <c r="AQ61" s="39">
        <v>9</v>
      </c>
      <c r="AR61" s="30" t="s">
        <v>159</v>
      </c>
      <c r="AS61" s="34">
        <v>6191583</v>
      </c>
      <c r="AT61" s="36" t="s">
        <v>45</v>
      </c>
      <c r="AU61" s="34" t="s">
        <v>24</v>
      </c>
    </row>
    <row r="62" spans="1:47" ht="97.5" customHeight="1" x14ac:dyDescent="0.2">
      <c r="A62" s="19" t="s">
        <v>624</v>
      </c>
      <c r="B62" s="20"/>
      <c r="C62" s="20"/>
      <c r="D62" s="20">
        <v>1</v>
      </c>
      <c r="E62" s="20"/>
      <c r="F62" s="20"/>
      <c r="G62" s="20"/>
      <c r="H62" s="20"/>
      <c r="I62" s="21" t="s">
        <v>498</v>
      </c>
      <c r="J62" s="23" t="s">
        <v>112</v>
      </c>
      <c r="K62" s="24" t="s">
        <v>625</v>
      </c>
      <c r="L62" s="25" t="s">
        <v>626</v>
      </c>
      <c r="M62" s="26">
        <v>27000000</v>
      </c>
      <c r="N62" s="38">
        <v>0</v>
      </c>
      <c r="O62" s="26">
        <v>54000000</v>
      </c>
      <c r="P62" s="26">
        <v>0</v>
      </c>
      <c r="Q62" s="26">
        <f t="shared" ref="Q62:Q75" si="9">O62+P62</f>
        <v>54000000</v>
      </c>
      <c r="R62" s="26">
        <f t="shared" ref="R62:R75" si="10">Q62+M62</f>
        <v>81000000</v>
      </c>
      <c r="S62" s="26">
        <f t="shared" ref="S62:S75" si="11">R62-N62</f>
        <v>81000000</v>
      </c>
      <c r="T62" s="27">
        <v>44384</v>
      </c>
      <c r="U62" s="27">
        <v>44386</v>
      </c>
      <c r="V62" s="27">
        <v>44561</v>
      </c>
      <c r="W62" s="27">
        <v>44591</v>
      </c>
      <c r="X62" s="28">
        <v>64121</v>
      </c>
      <c r="Y62" s="23">
        <v>2494</v>
      </c>
      <c r="Z62" s="23">
        <v>247421</v>
      </c>
      <c r="AA62" s="29">
        <v>44385</v>
      </c>
      <c r="AB62" s="42" t="s">
        <v>627</v>
      </c>
      <c r="AC62" s="31">
        <v>44385</v>
      </c>
      <c r="AD62" s="32">
        <v>44386</v>
      </c>
      <c r="AE62" s="32" t="s">
        <v>224</v>
      </c>
      <c r="AF62" s="33">
        <v>1019119521</v>
      </c>
      <c r="AG62" s="30" t="s">
        <v>413</v>
      </c>
      <c r="AH62" s="34">
        <v>89004162</v>
      </c>
      <c r="AI62" s="30" t="s">
        <v>341</v>
      </c>
      <c r="AJ62" s="30"/>
      <c r="AK62" s="30"/>
      <c r="AL62" s="35">
        <v>1</v>
      </c>
      <c r="AM62" s="30"/>
      <c r="AN62" s="30"/>
      <c r="AO62" s="30" t="s">
        <v>628</v>
      </c>
      <c r="AP62" s="34">
        <v>800132210</v>
      </c>
      <c r="AQ62" s="39">
        <v>9</v>
      </c>
      <c r="AR62" s="30" t="s">
        <v>629</v>
      </c>
      <c r="AS62" s="34">
        <v>7420654</v>
      </c>
      <c r="AT62" s="36" t="s">
        <v>630</v>
      </c>
      <c r="AU62" s="34" t="s">
        <v>24</v>
      </c>
    </row>
    <row r="63" spans="1:47" ht="97.5" customHeight="1" x14ac:dyDescent="0.2">
      <c r="A63" s="19" t="s">
        <v>631</v>
      </c>
      <c r="B63" s="20"/>
      <c r="C63" s="20"/>
      <c r="D63" s="20"/>
      <c r="E63" s="20">
        <v>1</v>
      </c>
      <c r="F63" s="20"/>
      <c r="G63" s="20"/>
      <c r="H63" s="20"/>
      <c r="I63" s="21" t="s">
        <v>293</v>
      </c>
      <c r="J63" s="23" t="s">
        <v>29</v>
      </c>
      <c r="K63" s="24" t="s">
        <v>632</v>
      </c>
      <c r="L63" s="25" t="s">
        <v>633</v>
      </c>
      <c r="M63" s="26">
        <v>73818950</v>
      </c>
      <c r="N63" s="38">
        <v>0</v>
      </c>
      <c r="O63" s="26">
        <v>230468250</v>
      </c>
      <c r="P63" s="26">
        <v>0</v>
      </c>
      <c r="Q63" s="26">
        <f t="shared" si="9"/>
        <v>230468250</v>
      </c>
      <c r="R63" s="26">
        <f t="shared" si="10"/>
        <v>304287200</v>
      </c>
      <c r="S63" s="26">
        <f t="shared" si="11"/>
        <v>304287200</v>
      </c>
      <c r="T63" s="27">
        <v>44379</v>
      </c>
      <c r="U63" s="27">
        <v>44379</v>
      </c>
      <c r="V63" s="27">
        <v>44561</v>
      </c>
      <c r="W63" s="27">
        <v>44880</v>
      </c>
      <c r="X63" s="28">
        <v>41421</v>
      </c>
      <c r="Y63" s="23">
        <v>2463</v>
      </c>
      <c r="Z63" s="23">
        <v>242421</v>
      </c>
      <c r="AA63" s="29" t="s">
        <v>634</v>
      </c>
      <c r="AB63" s="42" t="s">
        <v>635</v>
      </c>
      <c r="AC63" s="31">
        <v>44379</v>
      </c>
      <c r="AD63" s="32">
        <v>44519</v>
      </c>
      <c r="AE63" s="32" t="s">
        <v>116</v>
      </c>
      <c r="AF63" s="33">
        <v>51871493</v>
      </c>
      <c r="AG63" s="30" t="s">
        <v>413</v>
      </c>
      <c r="AH63" s="34">
        <v>89004162</v>
      </c>
      <c r="AI63" s="30" t="s">
        <v>341</v>
      </c>
      <c r="AJ63" s="30"/>
      <c r="AK63" s="35">
        <v>1</v>
      </c>
      <c r="AL63" s="30"/>
      <c r="AM63" s="30"/>
      <c r="AN63" s="30"/>
      <c r="AO63" s="30" t="s">
        <v>636</v>
      </c>
      <c r="AP63" s="34">
        <v>830126596</v>
      </c>
      <c r="AQ63" s="39">
        <v>0</v>
      </c>
      <c r="AR63" s="30" t="s">
        <v>637</v>
      </c>
      <c r="AS63" s="34">
        <v>6780040</v>
      </c>
      <c r="AT63" s="36" t="s">
        <v>638</v>
      </c>
      <c r="AU63" s="34" t="s">
        <v>24</v>
      </c>
    </row>
    <row r="64" spans="1:47" ht="97.5" customHeight="1" x14ac:dyDescent="0.2">
      <c r="A64" s="19" t="s">
        <v>641</v>
      </c>
      <c r="B64" s="20"/>
      <c r="C64" s="20"/>
      <c r="D64" s="20"/>
      <c r="E64" s="20">
        <v>1</v>
      </c>
      <c r="F64" s="20"/>
      <c r="G64" s="20"/>
      <c r="H64" s="20"/>
      <c r="I64" s="21" t="s">
        <v>315</v>
      </c>
      <c r="J64" s="23" t="s">
        <v>29</v>
      </c>
      <c r="K64" s="24" t="s">
        <v>102</v>
      </c>
      <c r="L64" s="25" t="s">
        <v>642</v>
      </c>
      <c r="M64" s="26">
        <v>0</v>
      </c>
      <c r="N64" s="38">
        <v>0</v>
      </c>
      <c r="O64" s="26">
        <v>1299872000</v>
      </c>
      <c r="P64" s="26">
        <v>0</v>
      </c>
      <c r="Q64" s="26">
        <f t="shared" si="9"/>
        <v>1299872000</v>
      </c>
      <c r="R64" s="26">
        <f t="shared" si="10"/>
        <v>1299872000</v>
      </c>
      <c r="S64" s="26">
        <f t="shared" si="11"/>
        <v>1299872000</v>
      </c>
      <c r="T64" s="27">
        <v>44385</v>
      </c>
      <c r="U64" s="27">
        <v>44391</v>
      </c>
      <c r="V64" s="27">
        <v>44560</v>
      </c>
      <c r="W64" s="27">
        <v>44742</v>
      </c>
      <c r="X64" s="28">
        <v>25921</v>
      </c>
      <c r="Y64" s="23">
        <v>2516</v>
      </c>
      <c r="Z64" s="23">
        <v>247621</v>
      </c>
      <c r="AA64" s="29">
        <v>44385</v>
      </c>
      <c r="AB64" s="42" t="s">
        <v>643</v>
      </c>
      <c r="AC64" s="31">
        <v>44390</v>
      </c>
      <c r="AD64" s="32">
        <v>44391</v>
      </c>
      <c r="AE64" s="32" t="s">
        <v>640</v>
      </c>
      <c r="AF64" s="33">
        <v>19467543</v>
      </c>
      <c r="AG64" s="30" t="s">
        <v>272</v>
      </c>
      <c r="AH64" s="34">
        <v>79384568</v>
      </c>
      <c r="AI64" s="30" t="s">
        <v>180</v>
      </c>
      <c r="AJ64" s="30"/>
      <c r="AK64" s="35">
        <v>1</v>
      </c>
      <c r="AL64" s="30"/>
      <c r="AM64" s="30"/>
      <c r="AN64" s="30"/>
      <c r="AO64" s="30" t="s">
        <v>311</v>
      </c>
      <c r="AP64" s="34">
        <v>860002538</v>
      </c>
      <c r="AQ64" s="39">
        <v>1</v>
      </c>
      <c r="AR64" s="30" t="s">
        <v>312</v>
      </c>
      <c r="AS64" s="34">
        <v>6544444</v>
      </c>
      <c r="AT64" s="36" t="s">
        <v>313</v>
      </c>
      <c r="AU64" s="34" t="s">
        <v>24</v>
      </c>
    </row>
    <row r="65" spans="1:47" ht="97.5" customHeight="1" x14ac:dyDescent="0.2">
      <c r="A65" s="19" t="s">
        <v>645</v>
      </c>
      <c r="B65" s="20"/>
      <c r="C65" s="20"/>
      <c r="D65" s="20">
        <v>1</v>
      </c>
      <c r="E65" s="20"/>
      <c r="F65" s="20"/>
      <c r="G65" s="20"/>
      <c r="H65" s="20"/>
      <c r="I65" s="21" t="s">
        <v>529</v>
      </c>
      <c r="J65" s="23" t="s">
        <v>29</v>
      </c>
      <c r="K65" s="24" t="s">
        <v>418</v>
      </c>
      <c r="L65" s="25" t="s">
        <v>390</v>
      </c>
      <c r="M65" s="26">
        <v>0</v>
      </c>
      <c r="N65" s="38">
        <v>0</v>
      </c>
      <c r="O65" s="26">
        <v>9000000</v>
      </c>
      <c r="P65" s="26">
        <v>0</v>
      </c>
      <c r="Q65" s="26">
        <f t="shared" si="9"/>
        <v>9000000</v>
      </c>
      <c r="R65" s="26">
        <f t="shared" si="10"/>
        <v>9000000</v>
      </c>
      <c r="S65" s="26">
        <f t="shared" si="11"/>
        <v>9000000</v>
      </c>
      <c r="T65" s="27">
        <v>44386</v>
      </c>
      <c r="U65" s="27">
        <v>44390</v>
      </c>
      <c r="V65" s="27">
        <v>44561</v>
      </c>
      <c r="W65" s="27">
        <v>44650</v>
      </c>
      <c r="X65" s="28">
        <v>67421</v>
      </c>
      <c r="Y65" s="23">
        <v>2538</v>
      </c>
      <c r="Z65" s="23">
        <v>249721</v>
      </c>
      <c r="AA65" s="29">
        <v>44389</v>
      </c>
      <c r="AB65" s="42" t="s">
        <v>646</v>
      </c>
      <c r="AC65" s="31">
        <v>44389</v>
      </c>
      <c r="AD65" s="32">
        <v>44519</v>
      </c>
      <c r="AE65" s="32" t="s">
        <v>115</v>
      </c>
      <c r="AF65" s="33">
        <v>51615847</v>
      </c>
      <c r="AG65" s="30" t="s">
        <v>413</v>
      </c>
      <c r="AH65" s="34">
        <v>89004162</v>
      </c>
      <c r="AI65" s="30" t="s">
        <v>341</v>
      </c>
      <c r="AJ65" s="35">
        <v>1</v>
      </c>
      <c r="AK65" s="30"/>
      <c r="AL65" s="30"/>
      <c r="AM65" s="30"/>
      <c r="AN65" s="30"/>
      <c r="AO65" s="30" t="s">
        <v>420</v>
      </c>
      <c r="AP65" s="34">
        <v>800211365</v>
      </c>
      <c r="AQ65" s="39">
        <v>0</v>
      </c>
      <c r="AR65" s="30" t="s">
        <v>421</v>
      </c>
      <c r="AS65" s="34">
        <v>2268111</v>
      </c>
      <c r="AT65" s="36" t="s">
        <v>422</v>
      </c>
      <c r="AU65" s="34" t="s">
        <v>24</v>
      </c>
    </row>
    <row r="66" spans="1:47" ht="97.5" customHeight="1" x14ac:dyDescent="0.2">
      <c r="A66" s="19" t="s">
        <v>648</v>
      </c>
      <c r="B66" s="20"/>
      <c r="C66" s="20"/>
      <c r="D66" s="20"/>
      <c r="E66" s="20">
        <v>1</v>
      </c>
      <c r="F66" s="20"/>
      <c r="G66" s="20"/>
      <c r="H66" s="20"/>
      <c r="I66" s="21" t="s">
        <v>316</v>
      </c>
      <c r="J66" s="23" t="s">
        <v>29</v>
      </c>
      <c r="K66" s="24" t="s">
        <v>35</v>
      </c>
      <c r="L66" s="25" t="s">
        <v>649</v>
      </c>
      <c r="M66" s="26">
        <v>0</v>
      </c>
      <c r="N66" s="38">
        <v>0</v>
      </c>
      <c r="O66" s="26">
        <v>750000000</v>
      </c>
      <c r="P66" s="26">
        <v>0</v>
      </c>
      <c r="Q66" s="26">
        <f t="shared" si="9"/>
        <v>750000000</v>
      </c>
      <c r="R66" s="26">
        <f t="shared" si="10"/>
        <v>750000000</v>
      </c>
      <c r="S66" s="26">
        <f t="shared" si="11"/>
        <v>750000000</v>
      </c>
      <c r="T66" s="27">
        <v>44383</v>
      </c>
      <c r="U66" s="27">
        <v>44386</v>
      </c>
      <c r="V66" s="27">
        <v>44561</v>
      </c>
      <c r="W66" s="27">
        <v>44880</v>
      </c>
      <c r="X66" s="28">
        <v>22521</v>
      </c>
      <c r="Y66" s="23">
        <v>2486</v>
      </c>
      <c r="Z66" s="23">
        <v>244621</v>
      </c>
      <c r="AA66" s="29">
        <v>44384</v>
      </c>
      <c r="AB66" s="42" t="s">
        <v>650</v>
      </c>
      <c r="AC66" s="31">
        <v>44385</v>
      </c>
      <c r="AD66" s="32">
        <v>44519</v>
      </c>
      <c r="AE66" s="32" t="s">
        <v>115</v>
      </c>
      <c r="AF66" s="33">
        <v>51615847</v>
      </c>
      <c r="AG66" s="30" t="s">
        <v>413</v>
      </c>
      <c r="AH66" s="34">
        <v>89004162</v>
      </c>
      <c r="AI66" s="30" t="s">
        <v>341</v>
      </c>
      <c r="AJ66" s="35">
        <v>1</v>
      </c>
      <c r="AK66" s="30"/>
      <c r="AL66" s="30"/>
      <c r="AM66" s="30"/>
      <c r="AN66" s="30"/>
      <c r="AO66" s="30" t="s">
        <v>294</v>
      </c>
      <c r="AP66" s="34">
        <v>830025149</v>
      </c>
      <c r="AQ66" s="39">
        <v>8</v>
      </c>
      <c r="AR66" s="30" t="s">
        <v>78</v>
      </c>
      <c r="AS66" s="30" t="s">
        <v>130</v>
      </c>
      <c r="AT66" s="36" t="s">
        <v>295</v>
      </c>
      <c r="AU66" s="34" t="s">
        <v>24</v>
      </c>
    </row>
    <row r="67" spans="1:47" ht="97.5" customHeight="1" x14ac:dyDescent="0.2">
      <c r="A67" s="24" t="s">
        <v>653</v>
      </c>
      <c r="B67" s="20"/>
      <c r="C67" s="20"/>
      <c r="D67" s="20">
        <v>1</v>
      </c>
      <c r="E67" s="20"/>
      <c r="F67" s="20"/>
      <c r="G67" s="20"/>
      <c r="H67" s="20"/>
      <c r="I67" s="21" t="s">
        <v>545</v>
      </c>
      <c r="J67" s="23" t="s">
        <v>57</v>
      </c>
      <c r="K67" s="24" t="s">
        <v>654</v>
      </c>
      <c r="L67" s="25" t="s">
        <v>655</v>
      </c>
      <c r="M67" s="26">
        <v>12982800</v>
      </c>
      <c r="N67" s="38">
        <v>0</v>
      </c>
      <c r="O67" s="26">
        <v>30000000</v>
      </c>
      <c r="P67" s="26">
        <v>0</v>
      </c>
      <c r="Q67" s="26">
        <f t="shared" si="9"/>
        <v>30000000</v>
      </c>
      <c r="R67" s="26">
        <f t="shared" si="10"/>
        <v>42982800</v>
      </c>
      <c r="S67" s="26">
        <f t="shared" si="11"/>
        <v>42982800</v>
      </c>
      <c r="T67" s="27">
        <v>44396</v>
      </c>
      <c r="U67" s="27">
        <v>44405</v>
      </c>
      <c r="V67" s="27">
        <v>44561</v>
      </c>
      <c r="W67" s="27">
        <v>44681</v>
      </c>
      <c r="X67" s="28">
        <v>54521</v>
      </c>
      <c r="Y67" s="23">
        <v>2619</v>
      </c>
      <c r="Z67" s="23">
        <v>257821</v>
      </c>
      <c r="AA67" s="29">
        <v>44399</v>
      </c>
      <c r="AB67" s="42" t="s">
        <v>656</v>
      </c>
      <c r="AC67" s="31">
        <v>44405</v>
      </c>
      <c r="AD67" s="32">
        <v>44405</v>
      </c>
      <c r="AE67" s="32" t="s">
        <v>212</v>
      </c>
      <c r="AF67" s="33">
        <v>79406053</v>
      </c>
      <c r="AG67" s="30" t="s">
        <v>122</v>
      </c>
      <c r="AH67" s="34">
        <v>80095386</v>
      </c>
      <c r="AI67" s="30" t="s">
        <v>265</v>
      </c>
      <c r="AJ67" s="30"/>
      <c r="AK67" s="30"/>
      <c r="AL67" s="35">
        <v>1</v>
      </c>
      <c r="AM67" s="30"/>
      <c r="AN67" s="30"/>
      <c r="AO67" s="30" t="s">
        <v>657</v>
      </c>
      <c r="AP67" s="34">
        <v>901154519</v>
      </c>
      <c r="AQ67" s="39">
        <v>1</v>
      </c>
      <c r="AR67" s="30" t="s">
        <v>658</v>
      </c>
      <c r="AS67" s="34">
        <v>4758619</v>
      </c>
      <c r="AT67" s="36" t="s">
        <v>659</v>
      </c>
      <c r="AU67" s="34" t="s">
        <v>24</v>
      </c>
    </row>
    <row r="68" spans="1:47" ht="97.5" customHeight="1" x14ac:dyDescent="0.2">
      <c r="A68" s="19" t="s">
        <v>660</v>
      </c>
      <c r="B68" s="20">
        <v>1</v>
      </c>
      <c r="C68" s="20"/>
      <c r="D68" s="20"/>
      <c r="E68" s="20"/>
      <c r="F68" s="20"/>
      <c r="G68" s="20"/>
      <c r="H68" s="20"/>
      <c r="I68" s="21" t="s">
        <v>382</v>
      </c>
      <c r="J68" s="23" t="s">
        <v>661</v>
      </c>
      <c r="K68" s="24" t="s">
        <v>124</v>
      </c>
      <c r="L68" s="25" t="s">
        <v>662</v>
      </c>
      <c r="M68" s="26">
        <v>0</v>
      </c>
      <c r="N68" s="38">
        <v>0</v>
      </c>
      <c r="O68" s="26">
        <v>4500000</v>
      </c>
      <c r="P68" s="26">
        <v>0</v>
      </c>
      <c r="Q68" s="26">
        <f t="shared" si="9"/>
        <v>4500000</v>
      </c>
      <c r="R68" s="26">
        <f t="shared" si="10"/>
        <v>4500000</v>
      </c>
      <c r="S68" s="26">
        <f t="shared" si="11"/>
        <v>4500000</v>
      </c>
      <c r="T68" s="27">
        <v>44412</v>
      </c>
      <c r="U68" s="27">
        <v>44442</v>
      </c>
      <c r="V68" s="27">
        <v>44561</v>
      </c>
      <c r="W68" s="27">
        <v>44890</v>
      </c>
      <c r="X68" s="28">
        <v>21621</v>
      </c>
      <c r="Y68" s="23">
        <v>2851</v>
      </c>
      <c r="Z68" s="23">
        <v>280621</v>
      </c>
      <c r="AA68" s="29">
        <v>44434</v>
      </c>
      <c r="AB68" s="42" t="s">
        <v>663</v>
      </c>
      <c r="AC68" s="31">
        <v>44435</v>
      </c>
      <c r="AD68" s="32">
        <v>44442</v>
      </c>
      <c r="AE68" s="32" t="s">
        <v>664</v>
      </c>
      <c r="AF68" s="33">
        <v>52414364</v>
      </c>
      <c r="AG68" s="30" t="s">
        <v>122</v>
      </c>
      <c r="AH68" s="34">
        <v>80095386</v>
      </c>
      <c r="AI68" s="30" t="s">
        <v>265</v>
      </c>
      <c r="AJ68" s="35">
        <v>1</v>
      </c>
      <c r="AK68" s="35"/>
      <c r="AL68" s="35"/>
      <c r="AM68" s="30"/>
      <c r="AN68" s="30"/>
      <c r="AO68" s="30" t="s">
        <v>225</v>
      </c>
      <c r="AP68" s="34">
        <v>860035992</v>
      </c>
      <c r="AQ68" s="39">
        <v>8</v>
      </c>
      <c r="AR68" s="30" t="s">
        <v>226</v>
      </c>
      <c r="AS68" s="34">
        <v>6672717</v>
      </c>
      <c r="AT68" s="36" t="s">
        <v>53</v>
      </c>
      <c r="AU68" s="34" t="s">
        <v>24</v>
      </c>
    </row>
    <row r="69" spans="1:47" ht="97.5" customHeight="1" x14ac:dyDescent="0.2">
      <c r="A69" s="19" t="s">
        <v>665</v>
      </c>
      <c r="B69" s="20"/>
      <c r="C69" s="20"/>
      <c r="D69" s="20"/>
      <c r="E69" s="20">
        <v>1</v>
      </c>
      <c r="F69" s="20"/>
      <c r="G69" s="20"/>
      <c r="H69" s="20"/>
      <c r="I69" s="21" t="s">
        <v>323</v>
      </c>
      <c r="J69" s="23" t="s">
        <v>29</v>
      </c>
      <c r="K69" s="24" t="s">
        <v>666</v>
      </c>
      <c r="L69" s="25" t="s">
        <v>667</v>
      </c>
      <c r="M69" s="26">
        <v>0</v>
      </c>
      <c r="N69" s="38">
        <v>0</v>
      </c>
      <c r="O69" s="26">
        <v>78000000</v>
      </c>
      <c r="P69" s="26">
        <v>0</v>
      </c>
      <c r="Q69" s="26">
        <f t="shared" si="9"/>
        <v>78000000</v>
      </c>
      <c r="R69" s="26">
        <f t="shared" si="10"/>
        <v>78000000</v>
      </c>
      <c r="S69" s="26">
        <f t="shared" si="11"/>
        <v>78000000</v>
      </c>
      <c r="T69" s="27">
        <v>44390</v>
      </c>
      <c r="U69" s="27">
        <v>44399</v>
      </c>
      <c r="V69" s="27">
        <v>44560</v>
      </c>
      <c r="W69" s="27">
        <v>44651</v>
      </c>
      <c r="X69" s="28">
        <v>59921</v>
      </c>
      <c r="Y69" s="23">
        <v>2577</v>
      </c>
      <c r="Z69" s="23">
        <v>253621</v>
      </c>
      <c r="AA69" s="29">
        <v>44391</v>
      </c>
      <c r="AB69" s="42" t="s">
        <v>668</v>
      </c>
      <c r="AC69" s="31">
        <v>44399</v>
      </c>
      <c r="AD69" s="32">
        <v>44400</v>
      </c>
      <c r="AE69" s="32" t="s">
        <v>412</v>
      </c>
      <c r="AF69" s="33">
        <v>18469393</v>
      </c>
      <c r="AG69" s="30" t="s">
        <v>122</v>
      </c>
      <c r="AH69" s="34">
        <v>80095386</v>
      </c>
      <c r="AI69" s="30" t="s">
        <v>265</v>
      </c>
      <c r="AJ69" s="30"/>
      <c r="AK69" s="30"/>
      <c r="AL69" s="35">
        <v>1</v>
      </c>
      <c r="AM69" s="30"/>
      <c r="AN69" s="30"/>
      <c r="AO69" s="30" t="s">
        <v>194</v>
      </c>
      <c r="AP69" s="34">
        <v>800184048</v>
      </c>
      <c r="AQ69" s="39">
        <v>4</v>
      </c>
      <c r="AR69" s="30" t="s">
        <v>195</v>
      </c>
      <c r="AS69" s="34">
        <v>31193014</v>
      </c>
      <c r="AT69" s="36" t="s">
        <v>91</v>
      </c>
      <c r="AU69" s="34" t="s">
        <v>24</v>
      </c>
    </row>
    <row r="70" spans="1:47" ht="125.25" customHeight="1" x14ac:dyDescent="0.2">
      <c r="A70" s="19" t="s">
        <v>669</v>
      </c>
      <c r="B70" s="20"/>
      <c r="C70" s="20"/>
      <c r="D70" s="20"/>
      <c r="E70" s="20">
        <v>1</v>
      </c>
      <c r="F70" s="20"/>
      <c r="G70" s="20"/>
      <c r="H70" s="20"/>
      <c r="I70" s="21" t="s">
        <v>285</v>
      </c>
      <c r="J70" s="23" t="s">
        <v>465</v>
      </c>
      <c r="K70" s="24" t="s">
        <v>670</v>
      </c>
      <c r="L70" s="25" t="s">
        <v>671</v>
      </c>
      <c r="M70" s="26">
        <v>0</v>
      </c>
      <c r="N70" s="38">
        <v>0</v>
      </c>
      <c r="O70" s="26">
        <v>484187758</v>
      </c>
      <c r="P70" s="26">
        <v>0</v>
      </c>
      <c r="Q70" s="26">
        <f t="shared" si="9"/>
        <v>484187758</v>
      </c>
      <c r="R70" s="26">
        <f t="shared" si="10"/>
        <v>484187758</v>
      </c>
      <c r="S70" s="26">
        <f t="shared" si="11"/>
        <v>484187758</v>
      </c>
      <c r="T70" s="27">
        <v>44407</v>
      </c>
      <c r="U70" s="27">
        <v>44414</v>
      </c>
      <c r="V70" s="27">
        <v>44530</v>
      </c>
      <c r="W70" s="27">
        <v>44648</v>
      </c>
      <c r="X70" s="28">
        <v>47621</v>
      </c>
      <c r="Y70" s="23">
        <v>2689</v>
      </c>
      <c r="Z70" s="23">
        <v>264621</v>
      </c>
      <c r="AA70" s="29">
        <v>44407</v>
      </c>
      <c r="AB70" s="42" t="s">
        <v>672</v>
      </c>
      <c r="AC70" s="31">
        <v>44414</v>
      </c>
      <c r="AD70" s="32">
        <v>44417</v>
      </c>
      <c r="AE70" s="32" t="s">
        <v>277</v>
      </c>
      <c r="AF70" s="33">
        <v>19442936</v>
      </c>
      <c r="AG70" s="30" t="s">
        <v>122</v>
      </c>
      <c r="AH70" s="34">
        <v>80095386</v>
      </c>
      <c r="AI70" s="30" t="s">
        <v>265</v>
      </c>
      <c r="AJ70" s="30"/>
      <c r="AK70" s="30"/>
      <c r="AL70" s="35">
        <v>1</v>
      </c>
      <c r="AM70" s="30"/>
      <c r="AN70" s="30"/>
      <c r="AO70" s="30" t="s">
        <v>673</v>
      </c>
      <c r="AP70" s="34">
        <v>901500185</v>
      </c>
      <c r="AQ70" s="39"/>
      <c r="AR70" s="30" t="s">
        <v>674</v>
      </c>
      <c r="AS70" s="34">
        <v>8050904</v>
      </c>
      <c r="AT70" s="36" t="s">
        <v>675</v>
      </c>
      <c r="AU70" s="34" t="s">
        <v>24</v>
      </c>
    </row>
    <row r="71" spans="1:47" ht="97.5" customHeight="1" x14ac:dyDescent="0.2">
      <c r="A71" s="19" t="s">
        <v>676</v>
      </c>
      <c r="B71" s="20">
        <v>1</v>
      </c>
      <c r="C71" s="20"/>
      <c r="D71" s="20"/>
      <c r="E71" s="20"/>
      <c r="F71" s="20"/>
      <c r="G71" s="20"/>
      <c r="H71" s="20"/>
      <c r="I71" s="21" t="s">
        <v>392</v>
      </c>
      <c r="J71" s="23" t="s">
        <v>29</v>
      </c>
      <c r="K71" s="24" t="s">
        <v>35</v>
      </c>
      <c r="L71" s="25" t="s">
        <v>677</v>
      </c>
      <c r="M71" s="26">
        <v>0</v>
      </c>
      <c r="N71" s="38">
        <v>0</v>
      </c>
      <c r="O71" s="26">
        <v>150000000</v>
      </c>
      <c r="P71" s="26">
        <v>0</v>
      </c>
      <c r="Q71" s="26">
        <f t="shared" si="9"/>
        <v>150000000</v>
      </c>
      <c r="R71" s="26">
        <f t="shared" si="10"/>
        <v>150000000</v>
      </c>
      <c r="S71" s="26">
        <f t="shared" si="11"/>
        <v>150000000</v>
      </c>
      <c r="T71" s="27">
        <v>44405</v>
      </c>
      <c r="U71" s="27">
        <v>44407</v>
      </c>
      <c r="V71" s="27">
        <v>44561</v>
      </c>
      <c r="W71" s="27">
        <v>44880</v>
      </c>
      <c r="X71" s="28">
        <v>68121</v>
      </c>
      <c r="Y71" s="23">
        <v>2652</v>
      </c>
      <c r="Z71" s="23">
        <v>261621</v>
      </c>
      <c r="AA71" s="29">
        <v>44405</v>
      </c>
      <c r="AB71" s="42" t="s">
        <v>678</v>
      </c>
      <c r="AC71" s="31">
        <v>44407</v>
      </c>
      <c r="AD71" s="32">
        <v>44519</v>
      </c>
      <c r="AE71" s="32" t="s">
        <v>115</v>
      </c>
      <c r="AF71" s="33">
        <v>51615847</v>
      </c>
      <c r="AG71" s="30" t="s">
        <v>122</v>
      </c>
      <c r="AH71" s="34">
        <v>80095386</v>
      </c>
      <c r="AI71" s="30" t="s">
        <v>265</v>
      </c>
      <c r="AJ71" s="35">
        <v>1</v>
      </c>
      <c r="AK71" s="30"/>
      <c r="AL71" s="35"/>
      <c r="AM71" s="30"/>
      <c r="AN71" s="30"/>
      <c r="AO71" s="30" t="s">
        <v>294</v>
      </c>
      <c r="AP71" s="34">
        <v>830025149</v>
      </c>
      <c r="AQ71" s="39">
        <v>8</v>
      </c>
      <c r="AR71" s="30" t="s">
        <v>78</v>
      </c>
      <c r="AS71" s="34" t="s">
        <v>130</v>
      </c>
      <c r="AT71" s="36" t="s">
        <v>295</v>
      </c>
      <c r="AU71" s="34" t="s">
        <v>24</v>
      </c>
    </row>
    <row r="72" spans="1:47" ht="97.5" customHeight="1" x14ac:dyDescent="0.2">
      <c r="A72" s="19" t="s">
        <v>679</v>
      </c>
      <c r="B72" s="20"/>
      <c r="C72" s="20"/>
      <c r="D72" s="20">
        <v>1</v>
      </c>
      <c r="E72" s="20"/>
      <c r="F72" s="20"/>
      <c r="G72" s="20"/>
      <c r="H72" s="20"/>
      <c r="I72" s="21" t="s">
        <v>565</v>
      </c>
      <c r="J72" s="23" t="s">
        <v>29</v>
      </c>
      <c r="K72" s="24" t="s">
        <v>680</v>
      </c>
      <c r="L72" s="25" t="s">
        <v>681</v>
      </c>
      <c r="M72" s="26">
        <v>0</v>
      </c>
      <c r="N72" s="38">
        <v>0</v>
      </c>
      <c r="O72" s="26">
        <v>57000000</v>
      </c>
      <c r="P72" s="26">
        <v>0</v>
      </c>
      <c r="Q72" s="26">
        <f t="shared" si="9"/>
        <v>57000000</v>
      </c>
      <c r="R72" s="26">
        <f t="shared" si="10"/>
        <v>57000000</v>
      </c>
      <c r="S72" s="26">
        <f t="shared" si="11"/>
        <v>57000000</v>
      </c>
      <c r="T72" s="27">
        <v>44405</v>
      </c>
      <c r="U72" s="27">
        <v>44410</v>
      </c>
      <c r="V72" s="27">
        <v>44561</v>
      </c>
      <c r="W72" s="27">
        <v>44681</v>
      </c>
      <c r="X72" s="28">
        <v>79721</v>
      </c>
      <c r="Y72" s="23">
        <v>2617</v>
      </c>
      <c r="Z72" s="23">
        <v>263321</v>
      </c>
      <c r="AA72" s="29">
        <v>44406</v>
      </c>
      <c r="AB72" s="42" t="s">
        <v>682</v>
      </c>
      <c r="AC72" s="31">
        <v>44407</v>
      </c>
      <c r="AD72" s="32">
        <v>44412</v>
      </c>
      <c r="AE72" s="33" t="s">
        <v>590</v>
      </c>
      <c r="AF72" s="33">
        <v>18469393</v>
      </c>
      <c r="AG72" s="30" t="s">
        <v>122</v>
      </c>
      <c r="AH72" s="34">
        <v>80095386</v>
      </c>
      <c r="AI72" s="30" t="s">
        <v>265</v>
      </c>
      <c r="AJ72" s="30"/>
      <c r="AK72" s="35"/>
      <c r="AL72" s="35">
        <v>1</v>
      </c>
      <c r="AM72" s="30"/>
      <c r="AN72" s="30"/>
      <c r="AO72" s="30" t="s">
        <v>680</v>
      </c>
      <c r="AP72" s="34">
        <v>80734653</v>
      </c>
      <c r="AQ72" s="39"/>
      <c r="AR72" s="30" t="s">
        <v>683</v>
      </c>
      <c r="AS72" s="34">
        <v>3942792</v>
      </c>
      <c r="AT72" s="36" t="s">
        <v>684</v>
      </c>
      <c r="AU72" s="34" t="s">
        <v>24</v>
      </c>
    </row>
    <row r="73" spans="1:47" ht="97.5" customHeight="1" x14ac:dyDescent="0.2">
      <c r="A73" s="19" t="s">
        <v>685</v>
      </c>
      <c r="B73" s="20">
        <v>1</v>
      </c>
      <c r="C73" s="20"/>
      <c r="D73" s="20"/>
      <c r="E73" s="20"/>
      <c r="F73" s="20"/>
      <c r="G73" s="20"/>
      <c r="H73" s="20"/>
      <c r="I73" s="21" t="s">
        <v>396</v>
      </c>
      <c r="J73" s="23" t="s">
        <v>57</v>
      </c>
      <c r="K73" s="24" t="s">
        <v>369</v>
      </c>
      <c r="L73" s="25" t="s">
        <v>686</v>
      </c>
      <c r="M73" s="26">
        <v>0</v>
      </c>
      <c r="N73" s="38">
        <v>0</v>
      </c>
      <c r="O73" s="26">
        <v>10000000</v>
      </c>
      <c r="P73" s="26">
        <v>0</v>
      </c>
      <c r="Q73" s="26">
        <f t="shared" si="9"/>
        <v>10000000</v>
      </c>
      <c r="R73" s="26">
        <f t="shared" si="10"/>
        <v>10000000</v>
      </c>
      <c r="S73" s="26">
        <f t="shared" si="11"/>
        <v>10000000</v>
      </c>
      <c r="T73" s="27">
        <v>44407</v>
      </c>
      <c r="U73" s="27">
        <v>44431</v>
      </c>
      <c r="V73" s="27">
        <v>44561</v>
      </c>
      <c r="W73" s="27">
        <v>44865</v>
      </c>
      <c r="X73" s="28">
        <v>69921</v>
      </c>
      <c r="Y73" s="23">
        <v>2691</v>
      </c>
      <c r="Z73" s="23">
        <v>264821</v>
      </c>
      <c r="AA73" s="29">
        <v>44407</v>
      </c>
      <c r="AB73" s="42" t="s">
        <v>687</v>
      </c>
      <c r="AC73" s="31">
        <v>44431</v>
      </c>
      <c r="AD73" s="32">
        <v>44431</v>
      </c>
      <c r="AE73" s="32" t="s">
        <v>137</v>
      </c>
      <c r="AF73" s="33">
        <v>52916549</v>
      </c>
      <c r="AG73" s="30" t="s">
        <v>122</v>
      </c>
      <c r="AH73" s="34">
        <v>80095386</v>
      </c>
      <c r="AI73" s="30" t="s">
        <v>265</v>
      </c>
      <c r="AJ73" s="30"/>
      <c r="AK73" s="30"/>
      <c r="AL73" s="35">
        <v>1</v>
      </c>
      <c r="AM73" s="30"/>
      <c r="AN73" s="30"/>
      <c r="AO73" s="30" t="s">
        <v>370</v>
      </c>
      <c r="AP73" s="34">
        <v>890940259</v>
      </c>
      <c r="AQ73" s="39">
        <v>2</v>
      </c>
      <c r="AR73" s="30" t="s">
        <v>371</v>
      </c>
      <c r="AS73" s="34">
        <v>6213016</v>
      </c>
      <c r="AT73" s="36" t="s">
        <v>372</v>
      </c>
      <c r="AU73" s="34" t="s">
        <v>24</v>
      </c>
    </row>
    <row r="74" spans="1:47" ht="97.5" customHeight="1" x14ac:dyDescent="0.2">
      <c r="A74" s="19" t="s">
        <v>688</v>
      </c>
      <c r="B74" s="20">
        <v>1</v>
      </c>
      <c r="C74" s="20"/>
      <c r="D74" s="20"/>
      <c r="E74" s="20"/>
      <c r="F74" s="20"/>
      <c r="G74" s="20"/>
      <c r="H74" s="20"/>
      <c r="I74" s="21" t="s">
        <v>400</v>
      </c>
      <c r="J74" s="23" t="s">
        <v>29</v>
      </c>
      <c r="K74" s="24" t="s">
        <v>689</v>
      </c>
      <c r="L74" s="25" t="s">
        <v>690</v>
      </c>
      <c r="M74" s="26">
        <v>0</v>
      </c>
      <c r="N74" s="38">
        <v>0</v>
      </c>
      <c r="O74" s="26">
        <v>9000000</v>
      </c>
      <c r="P74" s="26">
        <v>0</v>
      </c>
      <c r="Q74" s="26">
        <f t="shared" si="9"/>
        <v>9000000</v>
      </c>
      <c r="R74" s="26">
        <f t="shared" si="10"/>
        <v>9000000</v>
      </c>
      <c r="S74" s="26">
        <f t="shared" si="11"/>
        <v>9000000</v>
      </c>
      <c r="T74" s="27">
        <v>44435</v>
      </c>
      <c r="U74" s="27">
        <v>44452</v>
      </c>
      <c r="V74" s="27">
        <v>44561</v>
      </c>
      <c r="W74" s="27">
        <v>44651</v>
      </c>
      <c r="X74" s="28">
        <v>23721</v>
      </c>
      <c r="Y74" s="23">
        <v>2870</v>
      </c>
      <c r="Z74" s="23">
        <v>284621</v>
      </c>
      <c r="AA74" s="29">
        <v>44438</v>
      </c>
      <c r="AB74" s="42" t="s">
        <v>691</v>
      </c>
      <c r="AC74" s="31">
        <v>44452</v>
      </c>
      <c r="AD74" s="32">
        <v>44519</v>
      </c>
      <c r="AE74" s="32" t="s">
        <v>115</v>
      </c>
      <c r="AF74" s="33">
        <v>51615847</v>
      </c>
      <c r="AG74" s="30" t="s">
        <v>413</v>
      </c>
      <c r="AH74" s="34">
        <v>89004162</v>
      </c>
      <c r="AI74" s="30" t="s">
        <v>341</v>
      </c>
      <c r="AJ74" s="35">
        <v>1</v>
      </c>
      <c r="AK74" s="35"/>
      <c r="AL74" s="35"/>
      <c r="AM74" s="30"/>
      <c r="AN74" s="30"/>
      <c r="AO74" s="30" t="s">
        <v>107</v>
      </c>
      <c r="AP74" s="34">
        <v>830005860</v>
      </c>
      <c r="AQ74" s="39">
        <v>1</v>
      </c>
      <c r="AR74" s="30" t="s">
        <v>623</v>
      </c>
      <c r="AS74" s="34">
        <v>6184188</v>
      </c>
      <c r="AT74" s="36" t="s">
        <v>141</v>
      </c>
      <c r="AU74" s="34" t="s">
        <v>24</v>
      </c>
    </row>
    <row r="75" spans="1:47" ht="97.5" customHeight="1" x14ac:dyDescent="0.2">
      <c r="A75" s="19" t="s">
        <v>692</v>
      </c>
      <c r="B75" s="20"/>
      <c r="C75" s="20"/>
      <c r="D75" s="20">
        <v>1</v>
      </c>
      <c r="E75" s="20"/>
      <c r="F75" s="20"/>
      <c r="G75" s="20"/>
      <c r="H75" s="20"/>
      <c r="I75" s="21" t="s">
        <v>581</v>
      </c>
      <c r="J75" s="23" t="s">
        <v>29</v>
      </c>
      <c r="K75" s="24" t="s">
        <v>374</v>
      </c>
      <c r="L75" s="25" t="s">
        <v>693</v>
      </c>
      <c r="M75" s="26">
        <v>0</v>
      </c>
      <c r="N75" s="38">
        <v>0</v>
      </c>
      <c r="O75" s="26">
        <v>5700000</v>
      </c>
      <c r="P75" s="26">
        <v>0</v>
      </c>
      <c r="Q75" s="26">
        <f t="shared" si="9"/>
        <v>5700000</v>
      </c>
      <c r="R75" s="26">
        <f t="shared" si="10"/>
        <v>5700000</v>
      </c>
      <c r="S75" s="26">
        <f t="shared" si="11"/>
        <v>5700000</v>
      </c>
      <c r="T75" s="27">
        <v>44433</v>
      </c>
      <c r="U75" s="27">
        <v>44434</v>
      </c>
      <c r="V75" s="27">
        <v>44561</v>
      </c>
      <c r="W75" s="27">
        <v>44834</v>
      </c>
      <c r="X75" s="28">
        <v>47521</v>
      </c>
      <c r="Y75" s="23">
        <v>2847</v>
      </c>
      <c r="Z75" s="23">
        <v>280221</v>
      </c>
      <c r="AA75" s="29">
        <v>44434</v>
      </c>
      <c r="AB75" s="42" t="s">
        <v>694</v>
      </c>
      <c r="AC75" s="31">
        <v>44434</v>
      </c>
      <c r="AD75" s="32">
        <v>44438</v>
      </c>
      <c r="AE75" s="32" t="s">
        <v>200</v>
      </c>
      <c r="AF75" s="33">
        <v>53154367</v>
      </c>
      <c r="AG75" s="30" t="s">
        <v>413</v>
      </c>
      <c r="AH75" s="34">
        <v>89004162</v>
      </c>
      <c r="AI75" s="30" t="s">
        <v>341</v>
      </c>
      <c r="AJ75" s="30"/>
      <c r="AK75" s="35"/>
      <c r="AL75" s="35">
        <v>1</v>
      </c>
      <c r="AM75" s="30"/>
      <c r="AN75" s="35"/>
      <c r="AO75" s="30" t="s">
        <v>375</v>
      </c>
      <c r="AP75" s="34">
        <v>900241832</v>
      </c>
      <c r="AQ75" s="39">
        <v>1</v>
      </c>
      <c r="AR75" s="30" t="s">
        <v>227</v>
      </c>
      <c r="AS75" s="34">
        <v>9097147</v>
      </c>
      <c r="AT75" s="36" t="s">
        <v>228</v>
      </c>
      <c r="AU75" s="34" t="s">
        <v>24</v>
      </c>
    </row>
    <row r="76" spans="1:47" ht="124.5" customHeight="1" x14ac:dyDescent="0.2">
      <c r="A76" s="19" t="s">
        <v>696</v>
      </c>
      <c r="B76" s="20"/>
      <c r="C76" s="20"/>
      <c r="D76" s="20"/>
      <c r="E76" s="20">
        <v>1</v>
      </c>
      <c r="F76" s="20"/>
      <c r="G76" s="20"/>
      <c r="H76" s="20"/>
      <c r="I76" s="21" t="s">
        <v>339</v>
      </c>
      <c r="J76" s="23" t="s">
        <v>29</v>
      </c>
      <c r="K76" s="24" t="s">
        <v>697</v>
      </c>
      <c r="L76" s="25" t="s">
        <v>698</v>
      </c>
      <c r="M76" s="26">
        <f>8901200+14520380+4200700</f>
        <v>27622280</v>
      </c>
      <c r="N76" s="38">
        <v>0</v>
      </c>
      <c r="O76" s="26">
        <v>117365758</v>
      </c>
      <c r="P76" s="26">
        <v>0</v>
      </c>
      <c r="Q76" s="26">
        <f t="shared" ref="Q76:Q99" si="12">O76+P76</f>
        <v>117365758</v>
      </c>
      <c r="R76" s="26">
        <f t="shared" ref="R76:R99" si="13">Q76+M76</f>
        <v>144988038</v>
      </c>
      <c r="S76" s="26">
        <f t="shared" ref="S76:S99" si="14">R76-N76</f>
        <v>144988038</v>
      </c>
      <c r="T76" s="27">
        <v>44433</v>
      </c>
      <c r="U76" s="27">
        <v>44452</v>
      </c>
      <c r="V76" s="27">
        <v>44561</v>
      </c>
      <c r="W76" s="27">
        <v>44607</v>
      </c>
      <c r="X76" s="28">
        <v>79621</v>
      </c>
      <c r="Y76" s="23">
        <v>2863</v>
      </c>
      <c r="Z76" s="23">
        <v>281821</v>
      </c>
      <c r="AA76" s="29">
        <v>44435</v>
      </c>
      <c r="AB76" s="42" t="s">
        <v>699</v>
      </c>
      <c r="AC76" s="31">
        <v>44452</v>
      </c>
      <c r="AD76" s="32">
        <v>44455</v>
      </c>
      <c r="AE76" s="32" t="s">
        <v>700</v>
      </c>
      <c r="AF76" s="33">
        <v>1106395065</v>
      </c>
      <c r="AG76" s="30" t="s">
        <v>413</v>
      </c>
      <c r="AH76" s="34">
        <v>89004162</v>
      </c>
      <c r="AI76" s="30" t="s">
        <v>341</v>
      </c>
      <c r="AJ76" s="30"/>
      <c r="AK76" s="35"/>
      <c r="AL76" s="35">
        <v>1</v>
      </c>
      <c r="AM76" s="30"/>
      <c r="AN76" s="30"/>
      <c r="AO76" s="30" t="s">
        <v>701</v>
      </c>
      <c r="AP76" s="34">
        <v>830011157</v>
      </c>
      <c r="AQ76" s="39"/>
      <c r="AR76" s="30" t="s">
        <v>702</v>
      </c>
      <c r="AS76" s="34">
        <v>7443377</v>
      </c>
      <c r="AT76" s="36" t="s">
        <v>703</v>
      </c>
      <c r="AU76" s="34" t="s">
        <v>24</v>
      </c>
    </row>
    <row r="77" spans="1:47" ht="97.5" customHeight="1" x14ac:dyDescent="0.2">
      <c r="A77" s="19" t="s">
        <v>704</v>
      </c>
      <c r="B77" s="20"/>
      <c r="C77" s="20"/>
      <c r="D77" s="20">
        <v>1</v>
      </c>
      <c r="E77" s="20"/>
      <c r="F77" s="20"/>
      <c r="G77" s="20"/>
      <c r="H77" s="20"/>
      <c r="I77" s="21" t="s">
        <v>598</v>
      </c>
      <c r="J77" s="23" t="s">
        <v>57</v>
      </c>
      <c r="K77" s="24" t="s">
        <v>705</v>
      </c>
      <c r="L77" s="25" t="s">
        <v>706</v>
      </c>
      <c r="M77" s="26">
        <v>6000000</v>
      </c>
      <c r="N77" s="38">
        <v>0</v>
      </c>
      <c r="O77" s="26">
        <v>20000000</v>
      </c>
      <c r="P77" s="26">
        <v>0</v>
      </c>
      <c r="Q77" s="26">
        <f t="shared" si="12"/>
        <v>20000000</v>
      </c>
      <c r="R77" s="26">
        <f t="shared" si="13"/>
        <v>26000000</v>
      </c>
      <c r="S77" s="26">
        <f t="shared" si="14"/>
        <v>26000000</v>
      </c>
      <c r="T77" s="27">
        <v>44441</v>
      </c>
      <c r="U77" s="27">
        <v>44452</v>
      </c>
      <c r="V77" s="27">
        <v>44561</v>
      </c>
      <c r="W77" s="27">
        <v>44865</v>
      </c>
      <c r="X77" s="28">
        <v>90021</v>
      </c>
      <c r="Y77" s="23">
        <v>2919</v>
      </c>
      <c r="Z77" s="23">
        <v>287121</v>
      </c>
      <c r="AA77" s="29">
        <v>44442</v>
      </c>
      <c r="AB77" s="42" t="s">
        <v>707</v>
      </c>
      <c r="AC77" s="31">
        <v>44447</v>
      </c>
      <c r="AD77" s="32">
        <v>44453</v>
      </c>
      <c r="AE77" s="32" t="s">
        <v>137</v>
      </c>
      <c r="AF77" s="33">
        <v>52916549</v>
      </c>
      <c r="AG77" s="30" t="s">
        <v>413</v>
      </c>
      <c r="AH77" s="34">
        <v>89004162</v>
      </c>
      <c r="AI77" s="30" t="s">
        <v>341</v>
      </c>
      <c r="AJ77" s="35"/>
      <c r="AK77" s="35"/>
      <c r="AL77" s="35">
        <v>1</v>
      </c>
      <c r="AM77" s="30"/>
      <c r="AN77" s="30"/>
      <c r="AO77" s="30" t="s">
        <v>708</v>
      </c>
      <c r="AP77" s="34">
        <v>901409573</v>
      </c>
      <c r="AQ77" s="39">
        <v>4</v>
      </c>
      <c r="AR77" s="30" t="s">
        <v>709</v>
      </c>
      <c r="AS77" s="34">
        <v>3208109390</v>
      </c>
      <c r="AT77" s="36" t="s">
        <v>710</v>
      </c>
      <c r="AU77" s="34" t="s">
        <v>24</v>
      </c>
    </row>
    <row r="78" spans="1:47" ht="97.5" customHeight="1" x14ac:dyDescent="0.2">
      <c r="A78" s="19" t="s">
        <v>711</v>
      </c>
      <c r="B78" s="20"/>
      <c r="C78" s="20"/>
      <c r="D78" s="20">
        <v>1</v>
      </c>
      <c r="E78" s="20"/>
      <c r="F78" s="20"/>
      <c r="G78" s="20"/>
      <c r="H78" s="20"/>
      <c r="I78" s="21" t="s">
        <v>576</v>
      </c>
      <c r="J78" s="23" t="s">
        <v>29</v>
      </c>
      <c r="K78" s="24" t="s">
        <v>79</v>
      </c>
      <c r="L78" s="25" t="s">
        <v>712</v>
      </c>
      <c r="M78" s="26">
        <v>2500000</v>
      </c>
      <c r="N78" s="38">
        <v>0</v>
      </c>
      <c r="O78" s="26">
        <v>5000000</v>
      </c>
      <c r="P78" s="26">
        <v>0</v>
      </c>
      <c r="Q78" s="26">
        <f t="shared" si="12"/>
        <v>5000000</v>
      </c>
      <c r="R78" s="26">
        <f t="shared" si="13"/>
        <v>7500000</v>
      </c>
      <c r="S78" s="26">
        <f t="shared" si="14"/>
        <v>7500000</v>
      </c>
      <c r="T78" s="27">
        <v>44441</v>
      </c>
      <c r="U78" s="27">
        <v>44445</v>
      </c>
      <c r="V78" s="27">
        <v>44561</v>
      </c>
      <c r="W78" s="27">
        <v>44742</v>
      </c>
      <c r="X78" s="28">
        <v>25021</v>
      </c>
      <c r="Y78" s="23">
        <v>2918</v>
      </c>
      <c r="Z78" s="23">
        <v>286921</v>
      </c>
      <c r="AA78" s="29">
        <v>44442</v>
      </c>
      <c r="AB78" s="42" t="s">
        <v>713</v>
      </c>
      <c r="AC78" s="31">
        <v>44445</v>
      </c>
      <c r="AD78" s="32">
        <v>44446</v>
      </c>
      <c r="AE78" s="32" t="s">
        <v>714</v>
      </c>
      <c r="AF78" s="44">
        <v>22668848</v>
      </c>
      <c r="AG78" s="30" t="s">
        <v>413</v>
      </c>
      <c r="AH78" s="34">
        <v>89004162</v>
      </c>
      <c r="AI78" s="30" t="s">
        <v>341</v>
      </c>
      <c r="AJ78" s="35">
        <v>1</v>
      </c>
      <c r="AK78" s="35"/>
      <c r="AL78" s="35"/>
      <c r="AM78" s="30"/>
      <c r="AN78" s="30"/>
      <c r="AO78" s="30" t="s">
        <v>46</v>
      </c>
      <c r="AP78" s="34">
        <v>860506831</v>
      </c>
      <c r="AQ78" s="39">
        <v>7</v>
      </c>
      <c r="AR78" s="30" t="s">
        <v>198</v>
      </c>
      <c r="AS78" s="34">
        <v>6583100</v>
      </c>
      <c r="AT78" s="36" t="s">
        <v>47</v>
      </c>
      <c r="AU78" s="34" t="s">
        <v>24</v>
      </c>
    </row>
    <row r="79" spans="1:47" ht="110.25" customHeight="1" x14ac:dyDescent="0.2">
      <c r="A79" s="19" t="s">
        <v>715</v>
      </c>
      <c r="B79" s="20"/>
      <c r="C79" s="20"/>
      <c r="D79" s="20">
        <v>1</v>
      </c>
      <c r="E79" s="20"/>
      <c r="F79" s="20"/>
      <c r="G79" s="20"/>
      <c r="H79" s="20"/>
      <c r="I79" s="21" t="s">
        <v>585</v>
      </c>
      <c r="J79" s="23" t="s">
        <v>23</v>
      </c>
      <c r="K79" s="24" t="s">
        <v>151</v>
      </c>
      <c r="L79" s="25" t="s">
        <v>716</v>
      </c>
      <c r="M79" s="26">
        <v>0</v>
      </c>
      <c r="N79" s="38">
        <v>0</v>
      </c>
      <c r="O79" s="26">
        <v>10710000</v>
      </c>
      <c r="P79" s="26">
        <v>0</v>
      </c>
      <c r="Q79" s="26">
        <f t="shared" si="12"/>
        <v>10710000</v>
      </c>
      <c r="R79" s="26">
        <f t="shared" si="13"/>
        <v>10710000</v>
      </c>
      <c r="S79" s="26">
        <f t="shared" si="14"/>
        <v>10710000</v>
      </c>
      <c r="T79" s="27">
        <v>44446</v>
      </c>
      <c r="U79" s="27">
        <v>44452</v>
      </c>
      <c r="V79" s="27">
        <v>44561</v>
      </c>
      <c r="W79" s="27">
        <v>44680</v>
      </c>
      <c r="X79" s="28">
        <v>88621</v>
      </c>
      <c r="Y79" s="23">
        <v>2947</v>
      </c>
      <c r="Z79" s="23">
        <v>290321</v>
      </c>
      <c r="AA79" s="29">
        <v>44448</v>
      </c>
      <c r="AB79" s="42" t="s">
        <v>717</v>
      </c>
      <c r="AC79" s="31">
        <v>44447</v>
      </c>
      <c r="AD79" s="32">
        <v>44448</v>
      </c>
      <c r="AE79" s="32" t="s">
        <v>718</v>
      </c>
      <c r="AF79" s="33">
        <v>88145579</v>
      </c>
      <c r="AG79" s="30" t="s">
        <v>413</v>
      </c>
      <c r="AH79" s="34">
        <v>89004162</v>
      </c>
      <c r="AI79" s="30" t="s">
        <v>341</v>
      </c>
      <c r="AJ79" s="35"/>
      <c r="AK79" s="35"/>
      <c r="AL79" s="35"/>
      <c r="AM79" s="35">
        <v>1</v>
      </c>
      <c r="AN79" s="30"/>
      <c r="AO79" s="30" t="s">
        <v>719</v>
      </c>
      <c r="AP79" s="34">
        <v>830110141</v>
      </c>
      <c r="AQ79" s="34">
        <v>3</v>
      </c>
      <c r="AR79" s="39" t="s">
        <v>720</v>
      </c>
      <c r="AS79" s="34">
        <v>7942330</v>
      </c>
      <c r="AT79" s="36" t="s">
        <v>721</v>
      </c>
      <c r="AU79" s="34" t="s">
        <v>24</v>
      </c>
    </row>
    <row r="80" spans="1:47" ht="97.5" customHeight="1" x14ac:dyDescent="0.2">
      <c r="A80" s="19" t="s">
        <v>722</v>
      </c>
      <c r="B80" s="20"/>
      <c r="C80" s="20"/>
      <c r="D80" s="20">
        <v>1</v>
      </c>
      <c r="E80" s="20"/>
      <c r="F80" s="20"/>
      <c r="G80" s="20"/>
      <c r="H80" s="20"/>
      <c r="I80" s="21" t="s">
        <v>600</v>
      </c>
      <c r="J80" s="23" t="s">
        <v>29</v>
      </c>
      <c r="K80" s="24" t="s">
        <v>429</v>
      </c>
      <c r="L80" s="25" t="s">
        <v>723</v>
      </c>
      <c r="M80" s="26">
        <v>12500000</v>
      </c>
      <c r="N80" s="38">
        <v>0</v>
      </c>
      <c r="O80" s="26">
        <v>25836866</v>
      </c>
      <c r="P80" s="26">
        <v>0</v>
      </c>
      <c r="Q80" s="26">
        <f t="shared" si="12"/>
        <v>25836866</v>
      </c>
      <c r="R80" s="26">
        <f t="shared" si="13"/>
        <v>38336866</v>
      </c>
      <c r="S80" s="26">
        <f t="shared" si="14"/>
        <v>38336866</v>
      </c>
      <c r="T80" s="27">
        <v>44441</v>
      </c>
      <c r="U80" s="27">
        <v>44445</v>
      </c>
      <c r="V80" s="27">
        <v>44561</v>
      </c>
      <c r="W80" s="27">
        <v>44880</v>
      </c>
      <c r="X80" s="28">
        <v>38821</v>
      </c>
      <c r="Y80" s="23">
        <v>2917</v>
      </c>
      <c r="Z80" s="23">
        <v>287021</v>
      </c>
      <c r="AA80" s="29">
        <v>44442</v>
      </c>
      <c r="AB80" s="42" t="s">
        <v>724</v>
      </c>
      <c r="AC80" s="31">
        <v>44442</v>
      </c>
      <c r="AD80" s="32">
        <v>44519</v>
      </c>
      <c r="AE80" s="32" t="s">
        <v>116</v>
      </c>
      <c r="AF80" s="33">
        <v>51871493</v>
      </c>
      <c r="AG80" s="30" t="s">
        <v>413</v>
      </c>
      <c r="AH80" s="34">
        <v>89004162</v>
      </c>
      <c r="AI80" s="30" t="s">
        <v>341</v>
      </c>
      <c r="AJ80" s="30"/>
      <c r="AK80" s="35">
        <v>1</v>
      </c>
      <c r="AL80" s="35"/>
      <c r="AM80" s="30"/>
      <c r="AN80" s="30"/>
      <c r="AO80" s="30" t="s">
        <v>432</v>
      </c>
      <c r="AP80" s="34">
        <v>830134902</v>
      </c>
      <c r="AQ80" s="39">
        <v>5</v>
      </c>
      <c r="AR80" s="30" t="s">
        <v>434</v>
      </c>
      <c r="AS80" s="34">
        <v>2694909</v>
      </c>
      <c r="AT80" s="36" t="s">
        <v>90</v>
      </c>
      <c r="AU80" s="34" t="s">
        <v>24</v>
      </c>
    </row>
    <row r="81" spans="1:47" ht="97.5" customHeight="1" x14ac:dyDescent="0.2">
      <c r="A81" s="19" t="s">
        <v>725</v>
      </c>
      <c r="B81" s="20"/>
      <c r="C81" s="43"/>
      <c r="D81" s="20">
        <v>1</v>
      </c>
      <c r="E81" s="20"/>
      <c r="F81" s="20"/>
      <c r="G81" s="20"/>
      <c r="H81" s="20"/>
      <c r="I81" s="21" t="s">
        <v>586</v>
      </c>
      <c r="J81" s="23" t="s">
        <v>57</v>
      </c>
      <c r="K81" s="24" t="s">
        <v>145</v>
      </c>
      <c r="L81" s="25" t="s">
        <v>245</v>
      </c>
      <c r="M81" s="26">
        <v>0</v>
      </c>
      <c r="N81" s="38">
        <v>0</v>
      </c>
      <c r="O81" s="26">
        <v>11668931</v>
      </c>
      <c r="P81" s="26">
        <v>0</v>
      </c>
      <c r="Q81" s="26">
        <f t="shared" si="12"/>
        <v>11668931</v>
      </c>
      <c r="R81" s="26">
        <f t="shared" si="13"/>
        <v>11668931</v>
      </c>
      <c r="S81" s="26">
        <f t="shared" si="14"/>
        <v>11668931</v>
      </c>
      <c r="T81" s="27">
        <v>44447</v>
      </c>
      <c r="U81" s="27">
        <v>44452</v>
      </c>
      <c r="V81" s="27">
        <v>44561</v>
      </c>
      <c r="W81" s="27">
        <v>44681</v>
      </c>
      <c r="X81" s="28">
        <v>50021</v>
      </c>
      <c r="Y81" s="23">
        <v>2955</v>
      </c>
      <c r="Z81" s="23">
        <v>290921</v>
      </c>
      <c r="AA81" s="29">
        <v>44448</v>
      </c>
      <c r="AB81" s="42" t="s">
        <v>726</v>
      </c>
      <c r="AC81" s="31">
        <v>44452</v>
      </c>
      <c r="AD81" s="32">
        <v>44453</v>
      </c>
      <c r="AE81" s="32" t="s">
        <v>108</v>
      </c>
      <c r="AF81" s="44">
        <v>52547842</v>
      </c>
      <c r="AG81" s="30" t="s">
        <v>413</v>
      </c>
      <c r="AH81" s="34">
        <v>89004162</v>
      </c>
      <c r="AI81" s="30" t="s">
        <v>341</v>
      </c>
      <c r="AJ81" s="35"/>
      <c r="AK81" s="35">
        <v>1</v>
      </c>
      <c r="AL81" s="35"/>
      <c r="AM81" s="35"/>
      <c r="AN81" s="30"/>
      <c r="AO81" s="30" t="s">
        <v>246</v>
      </c>
      <c r="AP81" s="34">
        <v>860521236</v>
      </c>
      <c r="AQ81" s="39">
        <v>7</v>
      </c>
      <c r="AR81" s="30" t="s">
        <v>247</v>
      </c>
      <c r="AS81" s="34">
        <v>3279000</v>
      </c>
      <c r="AT81" s="36" t="s">
        <v>248</v>
      </c>
      <c r="AU81" s="34" t="s">
        <v>24</v>
      </c>
    </row>
    <row r="82" spans="1:47" ht="97.5" customHeight="1" x14ac:dyDescent="0.2">
      <c r="A82" s="19" t="s">
        <v>727</v>
      </c>
      <c r="B82" s="20"/>
      <c r="C82" s="43"/>
      <c r="D82" s="20">
        <v>1</v>
      </c>
      <c r="E82" s="20"/>
      <c r="F82" s="20"/>
      <c r="G82" s="20"/>
      <c r="H82" s="20"/>
      <c r="I82" s="21" t="s">
        <v>572</v>
      </c>
      <c r="J82" s="23" t="s">
        <v>182</v>
      </c>
      <c r="K82" s="24" t="s">
        <v>728</v>
      </c>
      <c r="L82" s="25" t="s">
        <v>729</v>
      </c>
      <c r="M82" s="26">
        <v>0</v>
      </c>
      <c r="N82" s="38">
        <v>0</v>
      </c>
      <c r="O82" s="26">
        <v>18540000</v>
      </c>
      <c r="P82" s="26">
        <v>0</v>
      </c>
      <c r="Q82" s="26">
        <f t="shared" si="12"/>
        <v>18540000</v>
      </c>
      <c r="R82" s="26">
        <f t="shared" si="13"/>
        <v>18540000</v>
      </c>
      <c r="S82" s="26">
        <f t="shared" si="14"/>
        <v>18540000</v>
      </c>
      <c r="T82" s="27">
        <v>44445</v>
      </c>
      <c r="U82" s="27">
        <v>44453</v>
      </c>
      <c r="V82" s="27">
        <v>44469</v>
      </c>
      <c r="W82" s="27">
        <v>44651</v>
      </c>
      <c r="X82" s="28">
        <v>85621</v>
      </c>
      <c r="Y82" s="23">
        <v>2998</v>
      </c>
      <c r="Z82" s="23">
        <v>294621</v>
      </c>
      <c r="AA82" s="29">
        <v>44453</v>
      </c>
      <c r="AB82" s="42" t="s">
        <v>730</v>
      </c>
      <c r="AC82" s="31">
        <v>44446</v>
      </c>
      <c r="AD82" s="32">
        <v>44453</v>
      </c>
      <c r="AE82" s="32" t="s">
        <v>731</v>
      </c>
      <c r="AF82" s="44">
        <v>52277745</v>
      </c>
      <c r="AG82" s="30" t="s">
        <v>413</v>
      </c>
      <c r="AH82" s="34">
        <v>89004162</v>
      </c>
      <c r="AI82" s="30" t="s">
        <v>341</v>
      </c>
      <c r="AJ82" s="35"/>
      <c r="AK82" s="35">
        <v>1</v>
      </c>
      <c r="AL82" s="35"/>
      <c r="AM82" s="35"/>
      <c r="AN82" s="30"/>
      <c r="AO82" s="30" t="s">
        <v>732</v>
      </c>
      <c r="AP82" s="34">
        <v>901065659</v>
      </c>
      <c r="AQ82" s="39">
        <v>0</v>
      </c>
      <c r="AR82" s="30" t="s">
        <v>733</v>
      </c>
      <c r="AS82" s="34">
        <v>3124622792</v>
      </c>
      <c r="AT82" s="36" t="s">
        <v>734</v>
      </c>
      <c r="AU82" s="34" t="s">
        <v>24</v>
      </c>
    </row>
    <row r="83" spans="1:47" ht="97.5" customHeight="1" x14ac:dyDescent="0.2">
      <c r="A83" s="19" t="s">
        <v>735</v>
      </c>
      <c r="B83" s="20">
        <v>1</v>
      </c>
      <c r="C83" s="20"/>
      <c r="D83" s="20"/>
      <c r="E83" s="20"/>
      <c r="F83" s="20"/>
      <c r="G83" s="20"/>
      <c r="H83" s="20"/>
      <c r="I83" s="21" t="s">
        <v>435</v>
      </c>
      <c r="J83" s="23" t="s">
        <v>29</v>
      </c>
      <c r="K83" s="24" t="s">
        <v>736</v>
      </c>
      <c r="L83" s="25" t="s">
        <v>737</v>
      </c>
      <c r="M83" s="26">
        <v>235000000</v>
      </c>
      <c r="N83" s="38">
        <v>0</v>
      </c>
      <c r="O83" s="26">
        <v>467545631</v>
      </c>
      <c r="P83" s="26">
        <v>0</v>
      </c>
      <c r="Q83" s="26">
        <f t="shared" si="12"/>
        <v>467545631</v>
      </c>
      <c r="R83" s="26">
        <f t="shared" si="13"/>
        <v>702545631</v>
      </c>
      <c r="S83" s="26">
        <f t="shared" si="14"/>
        <v>702545631</v>
      </c>
      <c r="T83" s="27">
        <v>44469</v>
      </c>
      <c r="U83" s="27">
        <v>44477</v>
      </c>
      <c r="V83" s="27">
        <v>44561</v>
      </c>
      <c r="W83" s="27">
        <v>44651</v>
      </c>
      <c r="X83" s="28">
        <v>19521</v>
      </c>
      <c r="Y83" s="23">
        <v>3074</v>
      </c>
      <c r="Z83" s="23">
        <v>302221</v>
      </c>
      <c r="AA83" s="29">
        <v>44470</v>
      </c>
      <c r="AB83" s="42" t="s">
        <v>738</v>
      </c>
      <c r="AC83" s="31">
        <v>44477</v>
      </c>
      <c r="AD83" s="32">
        <v>44477</v>
      </c>
      <c r="AE83" s="32" t="s">
        <v>140</v>
      </c>
      <c r="AF83" s="44">
        <v>79293226</v>
      </c>
      <c r="AG83" s="30" t="s">
        <v>413</v>
      </c>
      <c r="AH83" s="34">
        <v>89004162</v>
      </c>
      <c r="AI83" s="30" t="s">
        <v>341</v>
      </c>
      <c r="AJ83" s="35"/>
      <c r="AK83" s="35">
        <v>1</v>
      </c>
      <c r="AL83" s="35"/>
      <c r="AM83" s="35"/>
      <c r="AN83" s="30"/>
      <c r="AO83" s="30" t="s">
        <v>739</v>
      </c>
      <c r="AP83" s="39">
        <v>900658497</v>
      </c>
      <c r="AQ83" s="39">
        <v>6</v>
      </c>
      <c r="AR83" s="30" t="s">
        <v>740</v>
      </c>
      <c r="AS83" s="34">
        <v>5961649</v>
      </c>
      <c r="AT83" s="36" t="s">
        <v>741</v>
      </c>
      <c r="AU83" s="34" t="s">
        <v>24</v>
      </c>
    </row>
    <row r="84" spans="1:47" ht="97.5" customHeight="1" x14ac:dyDescent="0.2">
      <c r="A84" s="19" t="s">
        <v>742</v>
      </c>
      <c r="B84" s="20"/>
      <c r="C84" s="20">
        <v>1</v>
      </c>
      <c r="D84" s="20"/>
      <c r="E84" s="20"/>
      <c r="F84" s="20"/>
      <c r="G84" s="20"/>
      <c r="H84" s="20"/>
      <c r="I84" s="21" t="s">
        <v>273</v>
      </c>
      <c r="J84" s="23" t="s">
        <v>182</v>
      </c>
      <c r="K84" s="24" t="s">
        <v>743</v>
      </c>
      <c r="L84" s="25" t="s">
        <v>744</v>
      </c>
      <c r="M84" s="26">
        <v>0</v>
      </c>
      <c r="N84" s="38">
        <v>0</v>
      </c>
      <c r="O84" s="26">
        <v>150360000</v>
      </c>
      <c r="P84" s="26">
        <v>0</v>
      </c>
      <c r="Q84" s="26">
        <f t="shared" si="12"/>
        <v>150360000</v>
      </c>
      <c r="R84" s="26">
        <f t="shared" si="13"/>
        <v>150360000</v>
      </c>
      <c r="S84" s="26">
        <f t="shared" si="14"/>
        <v>150360000</v>
      </c>
      <c r="T84" s="27">
        <v>44449</v>
      </c>
      <c r="U84" s="27">
        <v>44455</v>
      </c>
      <c r="V84" s="27">
        <v>44540</v>
      </c>
      <c r="W84" s="27">
        <v>44620</v>
      </c>
      <c r="X84" s="28">
        <v>76721</v>
      </c>
      <c r="Y84" s="23">
        <v>2993</v>
      </c>
      <c r="Z84" s="23">
        <v>29121</v>
      </c>
      <c r="AA84" s="29">
        <v>44449</v>
      </c>
      <c r="AB84" s="42" t="s">
        <v>745</v>
      </c>
      <c r="AC84" s="31">
        <v>44455</v>
      </c>
      <c r="AD84" s="32">
        <v>44456</v>
      </c>
      <c r="AE84" s="32" t="s">
        <v>88</v>
      </c>
      <c r="AF84" s="44">
        <v>51667198</v>
      </c>
      <c r="AG84" s="30" t="s">
        <v>272</v>
      </c>
      <c r="AH84" s="34">
        <v>51725245</v>
      </c>
      <c r="AI84" s="30" t="s">
        <v>180</v>
      </c>
      <c r="AJ84" s="35">
        <v>1</v>
      </c>
      <c r="AK84" s="35"/>
      <c r="AL84" s="35"/>
      <c r="AM84" s="35"/>
      <c r="AN84" s="30"/>
      <c r="AO84" s="30" t="s">
        <v>68</v>
      </c>
      <c r="AP84" s="34">
        <v>800250382</v>
      </c>
      <c r="AQ84" s="39">
        <v>2</v>
      </c>
      <c r="AR84" s="30" t="s">
        <v>231</v>
      </c>
      <c r="AS84" s="34">
        <v>7447300</v>
      </c>
      <c r="AT84" s="36" t="s">
        <v>232</v>
      </c>
      <c r="AU84" s="34" t="s">
        <v>24</v>
      </c>
    </row>
    <row r="85" spans="1:47" ht="136.5" customHeight="1" x14ac:dyDescent="0.2">
      <c r="A85" s="19" t="s">
        <v>746</v>
      </c>
      <c r="B85" s="20"/>
      <c r="C85" s="20">
        <v>1</v>
      </c>
      <c r="D85" s="20"/>
      <c r="E85" s="20"/>
      <c r="F85" s="20"/>
      <c r="G85" s="20"/>
      <c r="H85" s="20"/>
      <c r="I85" s="21" t="s">
        <v>270</v>
      </c>
      <c r="J85" s="23" t="s">
        <v>465</v>
      </c>
      <c r="K85" s="24" t="s">
        <v>747</v>
      </c>
      <c r="L85" s="25" t="s">
        <v>748</v>
      </c>
      <c r="M85" s="26">
        <v>0</v>
      </c>
      <c r="N85" s="38">
        <v>0</v>
      </c>
      <c r="O85" s="26">
        <v>594212897</v>
      </c>
      <c r="P85" s="26">
        <v>0</v>
      </c>
      <c r="Q85" s="26">
        <f t="shared" si="12"/>
        <v>594212897</v>
      </c>
      <c r="R85" s="26">
        <f t="shared" si="13"/>
        <v>594212897</v>
      </c>
      <c r="S85" s="26">
        <f t="shared" si="14"/>
        <v>594212897</v>
      </c>
      <c r="T85" s="27">
        <v>44449</v>
      </c>
      <c r="U85" s="27">
        <v>44467</v>
      </c>
      <c r="V85" s="27">
        <v>44561</v>
      </c>
      <c r="W85" s="27">
        <v>44644</v>
      </c>
      <c r="X85" s="28">
        <v>48721</v>
      </c>
      <c r="Y85" s="23">
        <v>2994</v>
      </c>
      <c r="Z85" s="23">
        <v>294321</v>
      </c>
      <c r="AA85" s="29">
        <v>44449</v>
      </c>
      <c r="AB85" s="42" t="s">
        <v>749</v>
      </c>
      <c r="AC85" s="31">
        <v>44466</v>
      </c>
      <c r="AD85" s="32">
        <v>44483</v>
      </c>
      <c r="AE85" s="32" t="s">
        <v>277</v>
      </c>
      <c r="AF85" s="33">
        <v>19442936</v>
      </c>
      <c r="AG85" s="30" t="s">
        <v>272</v>
      </c>
      <c r="AH85" s="34">
        <v>51725245</v>
      </c>
      <c r="AI85" s="30" t="s">
        <v>180</v>
      </c>
      <c r="AJ85" s="35"/>
      <c r="AK85" s="35"/>
      <c r="AL85" s="35">
        <v>1</v>
      </c>
      <c r="AM85" s="35"/>
      <c r="AN85" s="30"/>
      <c r="AO85" s="30" t="s">
        <v>750</v>
      </c>
      <c r="AP85" s="34">
        <v>901517936</v>
      </c>
      <c r="AQ85" s="39">
        <v>7</v>
      </c>
      <c r="AR85" s="30" t="s">
        <v>751</v>
      </c>
      <c r="AS85" s="34">
        <v>3113622429</v>
      </c>
      <c r="AT85" s="36" t="s">
        <v>752</v>
      </c>
      <c r="AU85" s="34" t="s">
        <v>753</v>
      </c>
    </row>
    <row r="86" spans="1:47" ht="97.5" customHeight="1" x14ac:dyDescent="0.2">
      <c r="A86" s="19" t="s">
        <v>754</v>
      </c>
      <c r="B86" s="20"/>
      <c r="C86" s="20">
        <v>1</v>
      </c>
      <c r="D86" s="20"/>
      <c r="E86" s="20"/>
      <c r="F86" s="20"/>
      <c r="G86" s="20"/>
      <c r="H86" s="20"/>
      <c r="I86" s="21" t="s">
        <v>271</v>
      </c>
      <c r="J86" s="23" t="s">
        <v>29</v>
      </c>
      <c r="K86" s="24" t="s">
        <v>238</v>
      </c>
      <c r="L86" s="25" t="s">
        <v>755</v>
      </c>
      <c r="M86" s="26">
        <v>143520800</v>
      </c>
      <c r="N86" s="38">
        <v>0</v>
      </c>
      <c r="O86" s="26">
        <v>823579404</v>
      </c>
      <c r="P86" s="26">
        <v>0</v>
      </c>
      <c r="Q86" s="26">
        <f t="shared" si="12"/>
        <v>823579404</v>
      </c>
      <c r="R86" s="26">
        <f t="shared" si="13"/>
        <v>967100204</v>
      </c>
      <c r="S86" s="26">
        <f t="shared" si="14"/>
        <v>967100204</v>
      </c>
      <c r="T86" s="27">
        <v>44461</v>
      </c>
      <c r="U86" s="27">
        <v>44462</v>
      </c>
      <c r="V86" s="27">
        <v>44545</v>
      </c>
      <c r="W86" s="27">
        <v>44770</v>
      </c>
      <c r="X86" s="28">
        <v>67021</v>
      </c>
      <c r="Y86" s="23">
        <v>3025</v>
      </c>
      <c r="Z86" s="23">
        <v>297421</v>
      </c>
      <c r="AA86" s="29">
        <v>44461</v>
      </c>
      <c r="AB86" s="42" t="s">
        <v>756</v>
      </c>
      <c r="AC86" s="31">
        <v>44462</v>
      </c>
      <c r="AD86" s="32">
        <v>44470</v>
      </c>
      <c r="AE86" s="32" t="s">
        <v>497</v>
      </c>
      <c r="AF86" s="44">
        <v>11434695</v>
      </c>
      <c r="AG86" s="30" t="s">
        <v>272</v>
      </c>
      <c r="AH86" s="34">
        <v>51725245</v>
      </c>
      <c r="AI86" s="30" t="s">
        <v>180</v>
      </c>
      <c r="AJ86" s="35"/>
      <c r="AK86" s="35"/>
      <c r="AL86" s="35">
        <v>1</v>
      </c>
      <c r="AM86" s="35"/>
      <c r="AN86" s="30"/>
      <c r="AO86" s="30" t="s">
        <v>239</v>
      </c>
      <c r="AP86" s="34">
        <v>800089897</v>
      </c>
      <c r="AQ86" s="39">
        <v>4</v>
      </c>
      <c r="AR86" s="30" t="s">
        <v>240</v>
      </c>
      <c r="AS86" s="34" t="s">
        <v>241</v>
      </c>
      <c r="AT86" s="36" t="s">
        <v>242</v>
      </c>
      <c r="AU86" s="34" t="s">
        <v>757</v>
      </c>
    </row>
    <row r="87" spans="1:47" ht="126.75" customHeight="1" x14ac:dyDescent="0.2">
      <c r="A87" s="19" t="s">
        <v>758</v>
      </c>
      <c r="B87" s="20"/>
      <c r="C87" s="20"/>
      <c r="D87" s="20"/>
      <c r="E87" s="20">
        <v>1</v>
      </c>
      <c r="F87" s="20"/>
      <c r="G87" s="20"/>
      <c r="H87" s="20"/>
      <c r="I87" s="21" t="s">
        <v>368</v>
      </c>
      <c r="J87" s="23" t="s">
        <v>57</v>
      </c>
      <c r="K87" s="24" t="s">
        <v>759</v>
      </c>
      <c r="L87" s="25" t="s">
        <v>760</v>
      </c>
      <c r="M87" s="26">
        <v>0</v>
      </c>
      <c r="N87" s="38">
        <v>0</v>
      </c>
      <c r="O87" s="26">
        <v>301000000</v>
      </c>
      <c r="P87" s="26">
        <v>0</v>
      </c>
      <c r="Q87" s="26">
        <f t="shared" si="12"/>
        <v>301000000</v>
      </c>
      <c r="R87" s="26">
        <f t="shared" si="13"/>
        <v>301000000</v>
      </c>
      <c r="S87" s="26">
        <f t="shared" si="14"/>
        <v>301000000</v>
      </c>
      <c r="T87" s="27">
        <v>44461</v>
      </c>
      <c r="U87" s="27">
        <v>44467</v>
      </c>
      <c r="V87" s="27">
        <v>44561</v>
      </c>
      <c r="W87" s="27">
        <v>44902</v>
      </c>
      <c r="X87" s="28">
        <v>50921</v>
      </c>
      <c r="Y87" s="23">
        <v>3040</v>
      </c>
      <c r="Z87" s="23">
        <v>298821</v>
      </c>
      <c r="AA87" s="29">
        <v>44463</v>
      </c>
      <c r="AB87" s="42" t="s">
        <v>761</v>
      </c>
      <c r="AC87" s="31">
        <v>44468</v>
      </c>
      <c r="AD87" s="32" t="s">
        <v>762</v>
      </c>
      <c r="AE87" s="32" t="s">
        <v>763</v>
      </c>
      <c r="AF87" s="44">
        <v>1113624196</v>
      </c>
      <c r="AG87" s="30" t="s">
        <v>413</v>
      </c>
      <c r="AH87" s="34">
        <v>89004162</v>
      </c>
      <c r="AI87" s="30" t="s">
        <v>341</v>
      </c>
      <c r="AJ87" s="35"/>
      <c r="AK87" s="35"/>
      <c r="AL87" s="35">
        <v>1</v>
      </c>
      <c r="AM87" s="35"/>
      <c r="AN87" s="30"/>
      <c r="AO87" s="30" t="s">
        <v>764</v>
      </c>
      <c r="AP87" s="34">
        <v>860534160</v>
      </c>
      <c r="AQ87" s="39">
        <v>2</v>
      </c>
      <c r="AR87" s="30" t="s">
        <v>188</v>
      </c>
      <c r="AS87" s="34">
        <v>2571900</v>
      </c>
      <c r="AT87" s="36" t="s">
        <v>82</v>
      </c>
      <c r="AU87" s="34" t="s">
        <v>24</v>
      </c>
    </row>
    <row r="88" spans="1:47" ht="113.25" customHeight="1" x14ac:dyDescent="0.2">
      <c r="A88" s="19" t="s">
        <v>765</v>
      </c>
      <c r="B88" s="20"/>
      <c r="C88" s="20"/>
      <c r="D88" s="20">
        <v>1</v>
      </c>
      <c r="E88" s="20"/>
      <c r="F88" s="20"/>
      <c r="G88" s="20"/>
      <c r="H88" s="20"/>
      <c r="I88" s="21" t="s">
        <v>622</v>
      </c>
      <c r="J88" s="23" t="s">
        <v>29</v>
      </c>
      <c r="K88" s="24" t="s">
        <v>83</v>
      </c>
      <c r="L88" s="25" t="s">
        <v>766</v>
      </c>
      <c r="M88" s="26">
        <v>0</v>
      </c>
      <c r="N88" s="38">
        <v>0</v>
      </c>
      <c r="O88" s="26">
        <v>5600000</v>
      </c>
      <c r="P88" s="26">
        <v>0</v>
      </c>
      <c r="Q88" s="26">
        <f t="shared" si="12"/>
        <v>5600000</v>
      </c>
      <c r="R88" s="26">
        <f t="shared" si="13"/>
        <v>5600000</v>
      </c>
      <c r="S88" s="26">
        <f t="shared" si="14"/>
        <v>5600000</v>
      </c>
      <c r="T88" s="27">
        <v>44467</v>
      </c>
      <c r="U88" s="27">
        <v>44473</v>
      </c>
      <c r="V88" s="27">
        <v>44561</v>
      </c>
      <c r="W88" s="27">
        <v>44651</v>
      </c>
      <c r="X88" s="28">
        <v>92821</v>
      </c>
      <c r="Y88" s="23">
        <v>3057</v>
      </c>
      <c r="Z88" s="23">
        <v>300521</v>
      </c>
      <c r="AA88" s="29">
        <v>44468</v>
      </c>
      <c r="AB88" s="42" t="s">
        <v>767</v>
      </c>
      <c r="AC88" s="31">
        <v>44473</v>
      </c>
      <c r="AD88" s="32">
        <v>44474</v>
      </c>
      <c r="AE88" s="32" t="s">
        <v>768</v>
      </c>
      <c r="AF88" s="44">
        <v>1010191068</v>
      </c>
      <c r="AG88" s="30" t="s">
        <v>413</v>
      </c>
      <c r="AH88" s="34">
        <v>89004162</v>
      </c>
      <c r="AI88" s="30" t="s">
        <v>341</v>
      </c>
      <c r="AJ88" s="35"/>
      <c r="AK88" s="35">
        <v>1</v>
      </c>
      <c r="AL88" s="35"/>
      <c r="AM88" s="35"/>
      <c r="AN88" s="30"/>
      <c r="AO88" s="30" t="s">
        <v>397</v>
      </c>
      <c r="AP88" s="34">
        <v>860020309</v>
      </c>
      <c r="AQ88" s="39">
        <v>6</v>
      </c>
      <c r="AR88" s="30" t="s">
        <v>192</v>
      </c>
      <c r="AS88" s="34">
        <v>7566060</v>
      </c>
      <c r="AT88" s="36" t="s">
        <v>84</v>
      </c>
      <c r="AU88" s="34" t="s">
        <v>24</v>
      </c>
    </row>
    <row r="89" spans="1:47" ht="113.25" customHeight="1" x14ac:dyDescent="0.2">
      <c r="A89" s="19" t="s">
        <v>769</v>
      </c>
      <c r="B89" s="20"/>
      <c r="C89" s="20"/>
      <c r="D89" s="20">
        <v>1</v>
      </c>
      <c r="E89" s="20"/>
      <c r="F89" s="20"/>
      <c r="G89" s="20"/>
      <c r="H89" s="20"/>
      <c r="I89" s="21" t="s">
        <v>609</v>
      </c>
      <c r="J89" s="23" t="s">
        <v>29</v>
      </c>
      <c r="K89" s="24" t="s">
        <v>770</v>
      </c>
      <c r="L89" s="25" t="s">
        <v>771</v>
      </c>
      <c r="M89" s="26">
        <v>0</v>
      </c>
      <c r="N89" s="38">
        <v>0</v>
      </c>
      <c r="O89" s="26">
        <v>54000000</v>
      </c>
      <c r="P89" s="26">
        <v>0</v>
      </c>
      <c r="Q89" s="26">
        <f t="shared" si="12"/>
        <v>54000000</v>
      </c>
      <c r="R89" s="26">
        <f t="shared" si="13"/>
        <v>54000000</v>
      </c>
      <c r="S89" s="26">
        <f t="shared" si="14"/>
        <v>54000000</v>
      </c>
      <c r="T89" s="27">
        <v>44468</v>
      </c>
      <c r="U89" s="27">
        <v>44474</v>
      </c>
      <c r="V89" s="27">
        <v>44561</v>
      </c>
      <c r="W89" s="27">
        <v>44880</v>
      </c>
      <c r="X89" s="28">
        <v>96821</v>
      </c>
      <c r="Y89" s="23">
        <v>3059</v>
      </c>
      <c r="Z89" s="23">
        <v>301221</v>
      </c>
      <c r="AA89" s="29">
        <v>44469</v>
      </c>
      <c r="AB89" s="42" t="s">
        <v>772</v>
      </c>
      <c r="AC89" s="31">
        <v>44473</v>
      </c>
      <c r="AD89" s="32">
        <v>44519</v>
      </c>
      <c r="AE89" s="32" t="s">
        <v>115</v>
      </c>
      <c r="AF89" s="33">
        <v>51615847</v>
      </c>
      <c r="AG89" s="30" t="s">
        <v>413</v>
      </c>
      <c r="AH89" s="34">
        <v>89004162</v>
      </c>
      <c r="AI89" s="30" t="s">
        <v>341</v>
      </c>
      <c r="AJ89" s="35">
        <v>1</v>
      </c>
      <c r="AK89" s="35"/>
      <c r="AL89" s="35"/>
      <c r="AM89" s="35"/>
      <c r="AN89" s="30"/>
      <c r="AO89" s="30" t="s">
        <v>773</v>
      </c>
      <c r="AP89" s="34">
        <v>900618831</v>
      </c>
      <c r="AQ89" s="39">
        <v>2</v>
      </c>
      <c r="AR89" s="30" t="s">
        <v>774</v>
      </c>
      <c r="AS89" s="34">
        <v>7456572</v>
      </c>
      <c r="AT89" s="36" t="s">
        <v>165</v>
      </c>
      <c r="AU89" s="34" t="s">
        <v>24</v>
      </c>
    </row>
    <row r="90" spans="1:47" ht="147" customHeight="1" x14ac:dyDescent="0.2">
      <c r="A90" s="19" t="s">
        <v>775</v>
      </c>
      <c r="B90" s="20"/>
      <c r="C90" s="20"/>
      <c r="D90" s="20">
        <v>1</v>
      </c>
      <c r="E90" s="20"/>
      <c r="F90" s="20"/>
      <c r="G90" s="20"/>
      <c r="H90" s="20"/>
      <c r="I90" s="21" t="s">
        <v>568</v>
      </c>
      <c r="J90" s="23" t="s">
        <v>77</v>
      </c>
      <c r="K90" s="24" t="s">
        <v>776</v>
      </c>
      <c r="L90" s="25" t="s">
        <v>777</v>
      </c>
      <c r="M90" s="26">
        <v>0</v>
      </c>
      <c r="N90" s="38">
        <v>0</v>
      </c>
      <c r="O90" s="26">
        <v>26380000</v>
      </c>
      <c r="P90" s="26">
        <v>0</v>
      </c>
      <c r="Q90" s="26">
        <f t="shared" si="12"/>
        <v>26380000</v>
      </c>
      <c r="R90" s="26">
        <f t="shared" si="13"/>
        <v>26380000</v>
      </c>
      <c r="S90" s="26">
        <f t="shared" si="14"/>
        <v>26380000</v>
      </c>
      <c r="T90" s="27">
        <v>44470</v>
      </c>
      <c r="U90" s="27">
        <v>44477</v>
      </c>
      <c r="V90" s="27">
        <v>44561</v>
      </c>
      <c r="W90" s="27">
        <v>44644</v>
      </c>
      <c r="X90" s="28">
        <v>62521</v>
      </c>
      <c r="Y90" s="23">
        <v>3075</v>
      </c>
      <c r="Z90" s="34">
        <v>302321</v>
      </c>
      <c r="AA90" s="29">
        <v>44470</v>
      </c>
      <c r="AB90" s="42" t="s">
        <v>778</v>
      </c>
      <c r="AC90" s="31">
        <v>44477</v>
      </c>
      <c r="AD90" s="32">
        <v>44483</v>
      </c>
      <c r="AE90" s="32" t="s">
        <v>590</v>
      </c>
      <c r="AF90" s="33">
        <v>1106395065</v>
      </c>
      <c r="AG90" s="30" t="s">
        <v>413</v>
      </c>
      <c r="AH90" s="34">
        <v>89004162</v>
      </c>
      <c r="AI90" s="30" t="s">
        <v>341</v>
      </c>
      <c r="AJ90" s="35"/>
      <c r="AK90" s="35"/>
      <c r="AL90" s="35">
        <v>1</v>
      </c>
      <c r="AM90" s="35"/>
      <c r="AN90" s="30"/>
      <c r="AO90" s="30"/>
      <c r="AP90" s="34"/>
      <c r="AQ90" s="39"/>
      <c r="AR90" s="30" t="s">
        <v>779</v>
      </c>
      <c r="AS90" s="34"/>
      <c r="AT90" s="36" t="s">
        <v>780</v>
      </c>
      <c r="AU90" s="34" t="s">
        <v>24</v>
      </c>
    </row>
    <row r="91" spans="1:47" ht="113.25" customHeight="1" x14ac:dyDescent="0.2">
      <c r="A91" s="19" t="s">
        <v>781</v>
      </c>
      <c r="B91" s="20"/>
      <c r="C91" s="20"/>
      <c r="D91" s="20"/>
      <c r="E91" s="20">
        <v>1</v>
      </c>
      <c r="F91" s="20"/>
      <c r="G91" s="20"/>
      <c r="H91" s="20"/>
      <c r="I91" s="21" t="s">
        <v>337</v>
      </c>
      <c r="J91" s="23" t="s">
        <v>182</v>
      </c>
      <c r="K91" s="24" t="s">
        <v>782</v>
      </c>
      <c r="L91" s="25" t="s">
        <v>783</v>
      </c>
      <c r="M91" s="26">
        <v>0</v>
      </c>
      <c r="N91" s="38">
        <v>0</v>
      </c>
      <c r="O91" s="26">
        <v>102390788</v>
      </c>
      <c r="P91" s="26">
        <v>0</v>
      </c>
      <c r="Q91" s="26">
        <f t="shared" si="12"/>
        <v>102390788</v>
      </c>
      <c r="R91" s="26">
        <f t="shared" si="13"/>
        <v>102390788</v>
      </c>
      <c r="S91" s="26">
        <f t="shared" si="14"/>
        <v>102390788</v>
      </c>
      <c r="T91" s="27">
        <v>44470</v>
      </c>
      <c r="U91" s="27">
        <v>44204</v>
      </c>
      <c r="V91" s="27">
        <v>44561</v>
      </c>
      <c r="W91" s="27">
        <v>44651</v>
      </c>
      <c r="X91" s="28">
        <v>78521</v>
      </c>
      <c r="Y91" s="23">
        <v>3076</v>
      </c>
      <c r="Z91" s="23">
        <v>302421</v>
      </c>
      <c r="AA91" s="29">
        <v>44470</v>
      </c>
      <c r="AB91" s="42" t="s">
        <v>784</v>
      </c>
      <c r="AC91" s="31">
        <v>44474</v>
      </c>
      <c r="AD91" s="32">
        <v>44476</v>
      </c>
      <c r="AE91" s="32" t="s">
        <v>785</v>
      </c>
      <c r="AF91" s="44">
        <v>51633800</v>
      </c>
      <c r="AG91" s="30" t="s">
        <v>413</v>
      </c>
      <c r="AH91" s="34">
        <v>89004162</v>
      </c>
      <c r="AI91" s="30" t="s">
        <v>341</v>
      </c>
      <c r="AJ91" s="35"/>
      <c r="AK91" s="35"/>
      <c r="AL91" s="35"/>
      <c r="AM91" s="35"/>
      <c r="AN91" s="35">
        <v>1</v>
      </c>
      <c r="AO91" s="30" t="s">
        <v>153</v>
      </c>
      <c r="AP91" s="34">
        <v>900372035</v>
      </c>
      <c r="AQ91" s="39">
        <v>8</v>
      </c>
      <c r="AR91" s="30" t="s">
        <v>786</v>
      </c>
      <c r="AS91" s="34">
        <v>2872961</v>
      </c>
      <c r="AT91" s="36" t="s">
        <v>787</v>
      </c>
      <c r="AU91" s="34" t="s">
        <v>24</v>
      </c>
    </row>
    <row r="92" spans="1:47" ht="113.25" customHeight="1" x14ac:dyDescent="0.2">
      <c r="A92" s="19" t="s">
        <v>788</v>
      </c>
      <c r="B92" s="20">
        <v>1</v>
      </c>
      <c r="C92" s="20"/>
      <c r="D92" s="20"/>
      <c r="E92" s="20"/>
      <c r="F92" s="20"/>
      <c r="G92" s="20"/>
      <c r="H92" s="20"/>
      <c r="I92" s="21" t="s">
        <v>401</v>
      </c>
      <c r="J92" s="23" t="s">
        <v>36</v>
      </c>
      <c r="K92" s="24" t="s">
        <v>789</v>
      </c>
      <c r="L92" s="25" t="s">
        <v>790</v>
      </c>
      <c r="M92" s="26">
        <v>0</v>
      </c>
      <c r="N92" s="38">
        <v>0</v>
      </c>
      <c r="O92" s="26">
        <v>8837448</v>
      </c>
      <c r="P92" s="26">
        <v>0</v>
      </c>
      <c r="Q92" s="26">
        <f t="shared" si="12"/>
        <v>8837448</v>
      </c>
      <c r="R92" s="26">
        <f t="shared" si="13"/>
        <v>8837448</v>
      </c>
      <c r="S92" s="26">
        <f t="shared" si="14"/>
        <v>8837448</v>
      </c>
      <c r="T92" s="27">
        <v>44470</v>
      </c>
      <c r="U92" s="27">
        <v>44470</v>
      </c>
      <c r="V92" s="27">
        <v>44833</v>
      </c>
      <c r="W92" s="27">
        <v>44833</v>
      </c>
      <c r="X92" s="28" t="s">
        <v>26</v>
      </c>
      <c r="Y92" s="40" t="s">
        <v>26</v>
      </c>
      <c r="Z92" s="40" t="s">
        <v>26</v>
      </c>
      <c r="AA92" s="40" t="s">
        <v>26</v>
      </c>
      <c r="AB92" s="42" t="s">
        <v>791</v>
      </c>
      <c r="AC92" s="31">
        <v>44503</v>
      </c>
      <c r="AD92" s="32">
        <v>44505</v>
      </c>
      <c r="AE92" s="32" t="s">
        <v>277</v>
      </c>
      <c r="AF92" s="44">
        <v>19442936</v>
      </c>
      <c r="AG92" s="30" t="s">
        <v>272</v>
      </c>
      <c r="AH92" s="34">
        <v>51725245</v>
      </c>
      <c r="AI92" s="30" t="s">
        <v>180</v>
      </c>
      <c r="AJ92" s="35"/>
      <c r="AK92" s="35"/>
      <c r="AL92" s="35">
        <v>1</v>
      </c>
      <c r="AM92" s="35"/>
      <c r="AN92" s="35"/>
      <c r="AO92" s="30" t="s">
        <v>792</v>
      </c>
      <c r="AP92" s="34">
        <v>860034313</v>
      </c>
      <c r="AQ92" s="39">
        <v>7</v>
      </c>
      <c r="AR92" s="30" t="s">
        <v>793</v>
      </c>
      <c r="AS92" s="34">
        <v>3300000</v>
      </c>
      <c r="AT92" s="36" t="s">
        <v>56</v>
      </c>
      <c r="AU92" s="34" t="s">
        <v>24</v>
      </c>
    </row>
    <row r="93" spans="1:47" ht="147" customHeight="1" x14ac:dyDescent="0.2">
      <c r="A93" s="19" t="s">
        <v>794</v>
      </c>
      <c r="B93" s="20"/>
      <c r="C93" s="20"/>
      <c r="D93" s="20">
        <v>1</v>
      </c>
      <c r="E93" s="20"/>
      <c r="F93" s="20"/>
      <c r="G93" s="20"/>
      <c r="H93" s="20"/>
      <c r="I93" s="21" t="s">
        <v>795</v>
      </c>
      <c r="J93" s="23" t="s">
        <v>23</v>
      </c>
      <c r="K93" s="24" t="s">
        <v>217</v>
      </c>
      <c r="L93" s="25" t="s">
        <v>796</v>
      </c>
      <c r="M93" s="26">
        <v>29500000</v>
      </c>
      <c r="N93" s="38">
        <v>0</v>
      </c>
      <c r="O93" s="26">
        <v>59000000</v>
      </c>
      <c r="P93" s="26">
        <v>0</v>
      </c>
      <c r="Q93" s="26">
        <f t="shared" si="12"/>
        <v>59000000</v>
      </c>
      <c r="R93" s="26">
        <f t="shared" si="13"/>
        <v>88500000</v>
      </c>
      <c r="S93" s="26">
        <f t="shared" si="14"/>
        <v>88500000</v>
      </c>
      <c r="T93" s="27">
        <v>44477</v>
      </c>
      <c r="U93" s="27">
        <v>44482</v>
      </c>
      <c r="V93" s="27">
        <v>44561</v>
      </c>
      <c r="W93" s="27">
        <v>44742</v>
      </c>
      <c r="X93" s="28">
        <v>98921</v>
      </c>
      <c r="Y93" s="23">
        <v>3191</v>
      </c>
      <c r="Z93" s="34">
        <v>307621</v>
      </c>
      <c r="AA93" s="29">
        <v>44477</v>
      </c>
      <c r="AB93" s="42" t="s">
        <v>797</v>
      </c>
      <c r="AC93" s="31">
        <v>44482</v>
      </c>
      <c r="AD93" s="32">
        <v>44482</v>
      </c>
      <c r="AE93" s="32" t="s">
        <v>108</v>
      </c>
      <c r="AF93" s="33">
        <v>39556424</v>
      </c>
      <c r="AG93" s="30" t="s">
        <v>413</v>
      </c>
      <c r="AH93" s="34">
        <v>89004162</v>
      </c>
      <c r="AI93" s="30" t="s">
        <v>341</v>
      </c>
      <c r="AJ93" s="35"/>
      <c r="AK93" s="35">
        <v>1</v>
      </c>
      <c r="AL93" s="35"/>
      <c r="AM93" s="35"/>
      <c r="AN93" s="30"/>
      <c r="AO93" s="30" t="s">
        <v>218</v>
      </c>
      <c r="AP93" s="34">
        <v>830027158</v>
      </c>
      <c r="AQ93" s="39">
        <v>3</v>
      </c>
      <c r="AR93" s="30" t="s">
        <v>219</v>
      </c>
      <c r="AS93" s="34">
        <v>7466400</v>
      </c>
      <c r="AT93" s="36" t="s">
        <v>220</v>
      </c>
      <c r="AU93" s="34" t="s">
        <v>24</v>
      </c>
    </row>
    <row r="94" spans="1:47" ht="147" customHeight="1" x14ac:dyDescent="0.2">
      <c r="A94" s="19" t="s">
        <v>798</v>
      </c>
      <c r="B94" s="20">
        <v>1</v>
      </c>
      <c r="C94" s="20"/>
      <c r="D94" s="20"/>
      <c r="E94" s="20"/>
      <c r="F94" s="20"/>
      <c r="G94" s="20"/>
      <c r="H94" s="20"/>
      <c r="I94" s="21" t="s">
        <v>438</v>
      </c>
      <c r="J94" s="23" t="s">
        <v>213</v>
      </c>
      <c r="K94" s="24" t="s">
        <v>138</v>
      </c>
      <c r="L94" s="25" t="s">
        <v>799</v>
      </c>
      <c r="M94" s="26">
        <v>0</v>
      </c>
      <c r="N94" s="38">
        <v>0</v>
      </c>
      <c r="O94" s="26">
        <v>110075000</v>
      </c>
      <c r="P94" s="26">
        <v>0</v>
      </c>
      <c r="Q94" s="26">
        <f t="shared" si="12"/>
        <v>110075000</v>
      </c>
      <c r="R94" s="26">
        <f t="shared" si="13"/>
        <v>110075000</v>
      </c>
      <c r="S94" s="26">
        <f t="shared" si="14"/>
        <v>110075000</v>
      </c>
      <c r="T94" s="27">
        <v>44477</v>
      </c>
      <c r="U94" s="27">
        <v>44482</v>
      </c>
      <c r="V94" s="27">
        <v>44561</v>
      </c>
      <c r="W94" s="27">
        <v>44847</v>
      </c>
      <c r="X94" s="28">
        <v>66221</v>
      </c>
      <c r="Y94" s="23">
        <v>3193</v>
      </c>
      <c r="Z94" s="34">
        <v>310621</v>
      </c>
      <c r="AA94" s="29">
        <v>44477</v>
      </c>
      <c r="AB94" s="42" t="s">
        <v>800</v>
      </c>
      <c r="AC94" s="31">
        <v>44482</v>
      </c>
      <c r="AD94" s="32">
        <v>44483</v>
      </c>
      <c r="AE94" s="32" t="s">
        <v>801</v>
      </c>
      <c r="AF94" s="33">
        <v>79610155</v>
      </c>
      <c r="AG94" s="30" t="s">
        <v>413</v>
      </c>
      <c r="AH94" s="34">
        <v>89004162</v>
      </c>
      <c r="AI94" s="30" t="s">
        <v>341</v>
      </c>
      <c r="AJ94" s="35"/>
      <c r="AK94" s="35"/>
      <c r="AL94" s="35">
        <v>1</v>
      </c>
      <c r="AM94" s="35"/>
      <c r="AN94" s="30"/>
      <c r="AO94" s="30" t="s">
        <v>139</v>
      </c>
      <c r="AP94" s="34">
        <v>830041538</v>
      </c>
      <c r="AQ94" s="39">
        <v>7</v>
      </c>
      <c r="AR94" s="30" t="s">
        <v>222</v>
      </c>
      <c r="AS94" s="34">
        <v>4673981</v>
      </c>
      <c r="AT94" s="36" t="s">
        <v>223</v>
      </c>
      <c r="AU94" s="34" t="s">
        <v>24</v>
      </c>
    </row>
    <row r="95" spans="1:47" ht="97.5" customHeight="1" x14ac:dyDescent="0.2">
      <c r="A95" s="19" t="s">
        <v>802</v>
      </c>
      <c r="B95" s="20"/>
      <c r="C95" s="20"/>
      <c r="D95" s="20"/>
      <c r="E95" s="20">
        <v>1</v>
      </c>
      <c r="F95" s="20"/>
      <c r="G95" s="20"/>
      <c r="H95" s="20"/>
      <c r="I95" s="21" t="s">
        <v>362</v>
      </c>
      <c r="J95" s="23" t="s">
        <v>23</v>
      </c>
      <c r="K95" s="24" t="s">
        <v>80</v>
      </c>
      <c r="L95" s="25" t="s">
        <v>230</v>
      </c>
      <c r="M95" s="26">
        <v>0</v>
      </c>
      <c r="N95" s="38">
        <v>0</v>
      </c>
      <c r="O95" s="26">
        <v>138168156</v>
      </c>
      <c r="P95" s="26">
        <v>0</v>
      </c>
      <c r="Q95" s="26">
        <f t="shared" si="12"/>
        <v>138168156</v>
      </c>
      <c r="R95" s="26">
        <f t="shared" si="13"/>
        <v>138168156</v>
      </c>
      <c r="S95" s="26">
        <f t="shared" si="14"/>
        <v>138168156</v>
      </c>
      <c r="T95" s="27">
        <v>44484</v>
      </c>
      <c r="U95" s="27">
        <v>44491</v>
      </c>
      <c r="V95" s="27">
        <v>44555</v>
      </c>
      <c r="W95" s="27">
        <v>44586</v>
      </c>
      <c r="X95" s="28">
        <v>85821</v>
      </c>
      <c r="Y95" s="23">
        <v>3335</v>
      </c>
      <c r="Z95" s="34">
        <v>328121</v>
      </c>
      <c r="AA95" s="29">
        <v>44488</v>
      </c>
      <c r="AB95" s="42" t="s">
        <v>803</v>
      </c>
      <c r="AC95" s="31">
        <v>44491</v>
      </c>
      <c r="AD95" s="32">
        <v>44494</v>
      </c>
      <c r="AE95" s="32" t="s">
        <v>804</v>
      </c>
      <c r="AF95" s="33">
        <v>51588369</v>
      </c>
      <c r="AG95" s="30" t="s">
        <v>413</v>
      </c>
      <c r="AH95" s="34">
        <v>89004162</v>
      </c>
      <c r="AI95" s="30" t="s">
        <v>341</v>
      </c>
      <c r="AJ95" s="35"/>
      <c r="AK95" s="35"/>
      <c r="AL95" s="35">
        <v>1</v>
      </c>
      <c r="AM95" s="35"/>
      <c r="AN95" s="30"/>
      <c r="AO95" s="30" t="s">
        <v>214</v>
      </c>
      <c r="AP95" s="34">
        <v>830083023</v>
      </c>
      <c r="AQ95" s="39">
        <v>6</v>
      </c>
      <c r="AR95" s="30" t="s">
        <v>215</v>
      </c>
      <c r="AS95" s="34">
        <v>2263134</v>
      </c>
      <c r="AT95" s="36" t="s">
        <v>216</v>
      </c>
      <c r="AU95" s="34" t="s">
        <v>24</v>
      </c>
    </row>
    <row r="96" spans="1:47" ht="97.5" customHeight="1" x14ac:dyDescent="0.2">
      <c r="A96" s="19" t="s">
        <v>805</v>
      </c>
      <c r="B96" s="20"/>
      <c r="C96" s="20"/>
      <c r="D96" s="20"/>
      <c r="E96" s="20">
        <v>1</v>
      </c>
      <c r="F96" s="20"/>
      <c r="G96" s="20"/>
      <c r="H96" s="20"/>
      <c r="I96" s="21" t="s">
        <v>358</v>
      </c>
      <c r="J96" s="23" t="s">
        <v>806</v>
      </c>
      <c r="K96" s="24" t="s">
        <v>807</v>
      </c>
      <c r="L96" s="25" t="s">
        <v>808</v>
      </c>
      <c r="M96" s="26">
        <v>0</v>
      </c>
      <c r="N96" s="38">
        <v>0</v>
      </c>
      <c r="O96" s="26" t="s">
        <v>26</v>
      </c>
      <c r="P96" s="26">
        <v>0</v>
      </c>
      <c r="Q96" s="26" t="e">
        <f t="shared" si="12"/>
        <v>#VALUE!</v>
      </c>
      <c r="R96" s="26" t="e">
        <f t="shared" si="13"/>
        <v>#VALUE!</v>
      </c>
      <c r="S96" s="26" t="e">
        <f t="shared" si="14"/>
        <v>#VALUE!</v>
      </c>
      <c r="T96" s="27">
        <v>44494</v>
      </c>
      <c r="U96" s="27">
        <v>44512</v>
      </c>
      <c r="V96" s="27">
        <v>45241</v>
      </c>
      <c r="W96" s="27">
        <v>45241</v>
      </c>
      <c r="X96" s="28" t="s">
        <v>26</v>
      </c>
      <c r="Y96" s="23" t="s">
        <v>26</v>
      </c>
      <c r="Z96" s="34" t="s">
        <v>26</v>
      </c>
      <c r="AA96" s="29" t="s">
        <v>26</v>
      </c>
      <c r="AB96" s="42" t="s">
        <v>809</v>
      </c>
      <c r="AC96" s="31">
        <v>44511</v>
      </c>
      <c r="AD96" s="32">
        <v>44512</v>
      </c>
      <c r="AE96" s="32" t="s">
        <v>810</v>
      </c>
      <c r="AF96" s="33">
        <v>91111755</v>
      </c>
      <c r="AG96" s="30" t="s">
        <v>413</v>
      </c>
      <c r="AH96" s="34">
        <v>89004162</v>
      </c>
      <c r="AI96" s="30" t="s">
        <v>341</v>
      </c>
      <c r="AJ96" s="35"/>
      <c r="AK96" s="35"/>
      <c r="AL96" s="35">
        <v>1</v>
      </c>
      <c r="AM96" s="35"/>
      <c r="AN96" s="30"/>
      <c r="AO96" s="30" t="s">
        <v>811</v>
      </c>
      <c r="AP96" s="34">
        <v>901363291</v>
      </c>
      <c r="AQ96" s="39">
        <v>2</v>
      </c>
      <c r="AR96" s="30" t="s">
        <v>812</v>
      </c>
      <c r="AS96" s="34">
        <v>3049086</v>
      </c>
      <c r="AT96" s="36" t="s">
        <v>813</v>
      </c>
      <c r="AU96" s="34" t="s">
        <v>24</v>
      </c>
    </row>
    <row r="97" spans="1:47" ht="97.5" customHeight="1" x14ac:dyDescent="0.2">
      <c r="A97" s="19" t="s">
        <v>814</v>
      </c>
      <c r="B97" s="20">
        <v>1</v>
      </c>
      <c r="C97" s="20"/>
      <c r="D97" s="20"/>
      <c r="E97" s="20"/>
      <c r="F97" s="20"/>
      <c r="G97" s="20"/>
      <c r="H97" s="20"/>
      <c r="I97" s="21" t="s">
        <v>439</v>
      </c>
      <c r="J97" s="23" t="s">
        <v>23</v>
      </c>
      <c r="K97" s="24" t="s">
        <v>815</v>
      </c>
      <c r="L97" s="25" t="s">
        <v>251</v>
      </c>
      <c r="M97" s="26">
        <v>0</v>
      </c>
      <c r="N97" s="38">
        <v>0</v>
      </c>
      <c r="O97" s="26">
        <v>258550703</v>
      </c>
      <c r="P97" s="26">
        <v>0</v>
      </c>
      <c r="Q97" s="26">
        <f t="shared" si="12"/>
        <v>258550703</v>
      </c>
      <c r="R97" s="26">
        <f t="shared" si="13"/>
        <v>258550703</v>
      </c>
      <c r="S97" s="26">
        <f t="shared" si="14"/>
        <v>258550703</v>
      </c>
      <c r="T97" s="27">
        <v>44496</v>
      </c>
      <c r="U97" s="27">
        <v>44498</v>
      </c>
      <c r="V97" s="27">
        <v>44561</v>
      </c>
      <c r="W97" s="27">
        <v>44620</v>
      </c>
      <c r="X97" s="28">
        <v>104021</v>
      </c>
      <c r="Y97" s="23">
        <v>3740</v>
      </c>
      <c r="Z97" s="34">
        <v>368021</v>
      </c>
      <c r="AA97" s="29">
        <v>44496</v>
      </c>
      <c r="AB97" s="42" t="s">
        <v>816</v>
      </c>
      <c r="AC97" s="31">
        <v>44498</v>
      </c>
      <c r="AD97" s="32">
        <v>44498</v>
      </c>
      <c r="AE97" s="32" t="s">
        <v>196</v>
      </c>
      <c r="AF97" s="33">
        <v>52171775</v>
      </c>
      <c r="AG97" s="30" t="s">
        <v>413</v>
      </c>
      <c r="AH97" s="34">
        <v>89004162</v>
      </c>
      <c r="AI97" s="30" t="s">
        <v>341</v>
      </c>
      <c r="AJ97" s="35"/>
      <c r="AK97" s="35"/>
      <c r="AL97" s="35">
        <v>1</v>
      </c>
      <c r="AM97" s="35"/>
      <c r="AN97" s="30"/>
      <c r="AO97" s="30" t="s">
        <v>252</v>
      </c>
      <c r="AP97" s="34">
        <v>860007336</v>
      </c>
      <c r="AQ97" s="39">
        <v>1</v>
      </c>
      <c r="AR97" s="30" t="s">
        <v>253</v>
      </c>
      <c r="AS97" s="34">
        <v>7420100</v>
      </c>
      <c r="AT97" s="36" t="s">
        <v>254</v>
      </c>
      <c r="AU97" s="34" t="s">
        <v>24</v>
      </c>
    </row>
    <row r="98" spans="1:47" ht="97.5" customHeight="1" x14ac:dyDescent="0.2">
      <c r="A98" s="19" t="s">
        <v>817</v>
      </c>
      <c r="B98" s="20"/>
      <c r="C98" s="20"/>
      <c r="D98" s="20"/>
      <c r="E98" s="20">
        <v>1</v>
      </c>
      <c r="F98" s="20"/>
      <c r="G98" s="20"/>
      <c r="H98" s="20"/>
      <c r="I98" s="21" t="s">
        <v>373</v>
      </c>
      <c r="J98" s="23" t="s">
        <v>182</v>
      </c>
      <c r="K98" s="24" t="s">
        <v>818</v>
      </c>
      <c r="L98" s="25" t="s">
        <v>819</v>
      </c>
      <c r="M98" s="26">
        <v>0</v>
      </c>
      <c r="N98" s="38">
        <v>0</v>
      </c>
      <c r="O98" s="26">
        <v>84642929</v>
      </c>
      <c r="P98" s="26">
        <v>0</v>
      </c>
      <c r="Q98" s="26">
        <f t="shared" si="12"/>
        <v>84642929</v>
      </c>
      <c r="R98" s="26">
        <f t="shared" si="13"/>
        <v>84642929</v>
      </c>
      <c r="S98" s="26">
        <f t="shared" si="14"/>
        <v>84642929</v>
      </c>
      <c r="T98" s="27">
        <v>44496</v>
      </c>
      <c r="U98" s="27">
        <v>44503</v>
      </c>
      <c r="V98" s="27">
        <v>44545</v>
      </c>
      <c r="W98" s="27">
        <v>44607</v>
      </c>
      <c r="X98" s="28">
        <v>91021</v>
      </c>
      <c r="Y98" s="23">
        <v>3736</v>
      </c>
      <c r="Z98" s="34">
        <v>367921</v>
      </c>
      <c r="AA98" s="29">
        <v>44496</v>
      </c>
      <c r="AB98" s="42" t="s">
        <v>820</v>
      </c>
      <c r="AC98" s="31">
        <v>44503</v>
      </c>
      <c r="AD98" s="32">
        <v>44505</v>
      </c>
      <c r="AE98" s="32" t="s">
        <v>695</v>
      </c>
      <c r="AF98" s="33">
        <v>53176999</v>
      </c>
      <c r="AG98" s="30" t="s">
        <v>413</v>
      </c>
      <c r="AH98" s="34">
        <v>89004162</v>
      </c>
      <c r="AI98" s="30" t="s">
        <v>341</v>
      </c>
      <c r="AJ98" s="35"/>
      <c r="AK98" s="35"/>
      <c r="AL98" s="35"/>
      <c r="AM98" s="35"/>
      <c r="AN98" s="35">
        <v>1</v>
      </c>
      <c r="AO98" s="30" t="s">
        <v>821</v>
      </c>
      <c r="AP98" s="34"/>
      <c r="AQ98" s="39"/>
      <c r="AR98" s="30" t="s">
        <v>822</v>
      </c>
      <c r="AS98" s="34">
        <v>3508222368</v>
      </c>
      <c r="AT98" s="36" t="s">
        <v>823</v>
      </c>
      <c r="AU98" s="34" t="s">
        <v>24</v>
      </c>
    </row>
    <row r="99" spans="1:47" ht="97.5" customHeight="1" x14ac:dyDescent="0.2">
      <c r="A99" s="19" t="s">
        <v>824</v>
      </c>
      <c r="B99" s="20"/>
      <c r="C99" s="20"/>
      <c r="D99" s="20">
        <v>1</v>
      </c>
      <c r="E99" s="20"/>
      <c r="F99" s="20"/>
      <c r="G99" s="20"/>
      <c r="H99" s="20"/>
      <c r="I99" s="21" t="s">
        <v>647</v>
      </c>
      <c r="J99" s="23" t="s">
        <v>23</v>
      </c>
      <c r="K99" s="24" t="s">
        <v>825</v>
      </c>
      <c r="L99" s="25" t="s">
        <v>826</v>
      </c>
      <c r="M99" s="26">
        <v>12000000</v>
      </c>
      <c r="N99" s="38">
        <v>0</v>
      </c>
      <c r="O99" s="26">
        <v>24000000</v>
      </c>
      <c r="P99" s="26">
        <v>0</v>
      </c>
      <c r="Q99" s="26">
        <f t="shared" si="12"/>
        <v>24000000</v>
      </c>
      <c r="R99" s="26">
        <f t="shared" si="13"/>
        <v>36000000</v>
      </c>
      <c r="S99" s="26">
        <f t="shared" si="14"/>
        <v>36000000</v>
      </c>
      <c r="T99" s="27">
        <v>44509</v>
      </c>
      <c r="U99" s="27">
        <v>44511</v>
      </c>
      <c r="V99" s="27">
        <v>44561</v>
      </c>
      <c r="W99" s="27">
        <v>44742</v>
      </c>
      <c r="X99" s="28">
        <v>109021</v>
      </c>
      <c r="Y99" s="23">
        <v>4114</v>
      </c>
      <c r="Z99" s="34">
        <v>405721</v>
      </c>
      <c r="AA99" s="29">
        <v>44510</v>
      </c>
      <c r="AB99" s="42" t="s">
        <v>827</v>
      </c>
      <c r="AC99" s="31">
        <v>44511</v>
      </c>
      <c r="AD99" s="32">
        <v>44512</v>
      </c>
      <c r="AE99" s="32" t="s">
        <v>828</v>
      </c>
      <c r="AF99" s="33">
        <v>22668848</v>
      </c>
      <c r="AG99" s="30" t="s">
        <v>413</v>
      </c>
      <c r="AH99" s="34">
        <v>89004162</v>
      </c>
      <c r="AI99" s="30" t="s">
        <v>341</v>
      </c>
      <c r="AJ99" s="35">
        <v>1</v>
      </c>
      <c r="AK99" s="35"/>
      <c r="AL99" s="35"/>
      <c r="AM99" s="35"/>
      <c r="AN99" s="35"/>
      <c r="AO99" s="30" t="s">
        <v>209</v>
      </c>
      <c r="AP99" s="34">
        <v>901039135</v>
      </c>
      <c r="AQ99" s="39">
        <v>3</v>
      </c>
      <c r="AR99" s="30" t="s">
        <v>210</v>
      </c>
      <c r="AS99" s="34">
        <v>3123917392</v>
      </c>
      <c r="AT99" s="36" t="s">
        <v>211</v>
      </c>
      <c r="AU99" s="34" t="s">
        <v>24</v>
      </c>
    </row>
    <row r="100" spans="1:47" ht="97.5" customHeight="1" x14ac:dyDescent="0.2">
      <c r="A100" s="19" t="s">
        <v>829</v>
      </c>
      <c r="B100" s="20">
        <v>1</v>
      </c>
      <c r="C100" s="20"/>
      <c r="D100" s="20"/>
      <c r="E100" s="20"/>
      <c r="F100" s="20"/>
      <c r="G100" s="20"/>
      <c r="H100" s="20"/>
      <c r="I100" s="21" t="s">
        <v>440</v>
      </c>
      <c r="J100" s="23" t="s">
        <v>29</v>
      </c>
      <c r="K100" s="24" t="s">
        <v>830</v>
      </c>
      <c r="L100" s="25" t="s">
        <v>831</v>
      </c>
      <c r="M100" s="26">
        <v>0</v>
      </c>
      <c r="N100" s="38">
        <v>0</v>
      </c>
      <c r="O100" s="26">
        <v>198367883</v>
      </c>
      <c r="P100" s="26">
        <v>0</v>
      </c>
      <c r="Q100" s="26">
        <f t="shared" ref="Q100:Q118" si="15">O100+P100</f>
        <v>198367883</v>
      </c>
      <c r="R100" s="26">
        <f t="shared" ref="R100:R118" si="16">Q100+M100</f>
        <v>198367883</v>
      </c>
      <c r="S100" s="26">
        <f t="shared" ref="S100:S118" si="17">R100-N100</f>
        <v>198367883</v>
      </c>
      <c r="T100" s="27">
        <v>44511</v>
      </c>
      <c r="U100" s="27">
        <v>44511</v>
      </c>
      <c r="V100" s="27">
        <v>44561</v>
      </c>
      <c r="W100" s="27">
        <v>44697</v>
      </c>
      <c r="X100" s="28">
        <v>109421</v>
      </c>
      <c r="Y100" s="23">
        <v>4136</v>
      </c>
      <c r="Z100" s="34">
        <v>407421</v>
      </c>
      <c r="AA100" s="29">
        <v>44511</v>
      </c>
      <c r="AB100" s="42" t="s">
        <v>26</v>
      </c>
      <c r="AC100" s="31" t="s">
        <v>26</v>
      </c>
      <c r="AD100" s="32">
        <v>44512</v>
      </c>
      <c r="AE100" s="32" t="s">
        <v>196</v>
      </c>
      <c r="AF100" s="33">
        <v>52171775</v>
      </c>
      <c r="AG100" s="30" t="s">
        <v>413</v>
      </c>
      <c r="AH100" s="34">
        <v>89004162</v>
      </c>
      <c r="AI100" s="30" t="s">
        <v>341</v>
      </c>
      <c r="AJ100" s="35"/>
      <c r="AK100" s="35"/>
      <c r="AL100" s="35">
        <v>1</v>
      </c>
      <c r="AM100" s="35"/>
      <c r="AN100" s="35"/>
      <c r="AO100" s="30" t="s">
        <v>832</v>
      </c>
      <c r="AP100" s="34">
        <v>860020227</v>
      </c>
      <c r="AQ100" s="39">
        <v>0</v>
      </c>
      <c r="AR100" s="30" t="s">
        <v>833</v>
      </c>
      <c r="AS100" s="34">
        <v>2207139</v>
      </c>
      <c r="AT100" s="36" t="s">
        <v>834</v>
      </c>
      <c r="AU100" s="34" t="s">
        <v>24</v>
      </c>
    </row>
    <row r="101" spans="1:47" ht="97.5" customHeight="1" x14ac:dyDescent="0.2">
      <c r="A101" s="19" t="s">
        <v>835</v>
      </c>
      <c r="B101" s="20"/>
      <c r="C101" s="20"/>
      <c r="D101" s="20">
        <v>1</v>
      </c>
      <c r="E101" s="20"/>
      <c r="F101" s="20"/>
      <c r="G101" s="20"/>
      <c r="H101" s="20"/>
      <c r="I101" s="21" t="s">
        <v>639</v>
      </c>
      <c r="J101" s="23" t="s">
        <v>29</v>
      </c>
      <c r="K101" s="24" t="s">
        <v>836</v>
      </c>
      <c r="L101" s="25" t="s">
        <v>837</v>
      </c>
      <c r="M101" s="26">
        <v>0</v>
      </c>
      <c r="N101" s="38">
        <v>0</v>
      </c>
      <c r="O101" s="26">
        <v>48000000</v>
      </c>
      <c r="P101" s="26">
        <v>0</v>
      </c>
      <c r="Q101" s="26">
        <f t="shared" si="15"/>
        <v>48000000</v>
      </c>
      <c r="R101" s="26">
        <f t="shared" si="16"/>
        <v>48000000</v>
      </c>
      <c r="S101" s="26">
        <f t="shared" si="17"/>
        <v>48000000</v>
      </c>
      <c r="T101" s="27">
        <v>44517</v>
      </c>
      <c r="U101" s="27">
        <v>44519</v>
      </c>
      <c r="V101" s="27">
        <v>44742</v>
      </c>
      <c r="W101" s="27">
        <v>44742</v>
      </c>
      <c r="X101" s="28">
        <v>95221</v>
      </c>
      <c r="Y101" s="23">
        <v>4211</v>
      </c>
      <c r="Z101" s="34">
        <v>414821</v>
      </c>
      <c r="AA101" s="29">
        <v>44519</v>
      </c>
      <c r="AB101" s="42" t="s">
        <v>838</v>
      </c>
      <c r="AC101" s="31">
        <v>44520</v>
      </c>
      <c r="AD101" s="32">
        <v>44522</v>
      </c>
      <c r="AE101" s="32" t="s">
        <v>111</v>
      </c>
      <c r="AF101" s="33">
        <v>79354241</v>
      </c>
      <c r="AG101" s="30" t="s">
        <v>413</v>
      </c>
      <c r="AH101" s="34">
        <v>89004162</v>
      </c>
      <c r="AI101" s="30" t="s">
        <v>341</v>
      </c>
      <c r="AJ101" s="35">
        <v>1</v>
      </c>
      <c r="AK101" s="35"/>
      <c r="AL101" s="35"/>
      <c r="AM101" s="35"/>
      <c r="AN101" s="35"/>
      <c r="AO101" s="30" t="s">
        <v>839</v>
      </c>
      <c r="AP101" s="34">
        <v>805014047</v>
      </c>
      <c r="AQ101" s="39">
        <v>7</v>
      </c>
      <c r="AR101" s="30" t="s">
        <v>840</v>
      </c>
      <c r="AS101" s="34">
        <v>5144890</v>
      </c>
      <c r="AT101" s="36" t="s">
        <v>841</v>
      </c>
      <c r="AU101" s="34" t="s">
        <v>37</v>
      </c>
    </row>
    <row r="102" spans="1:47" ht="97.5" customHeight="1" x14ac:dyDescent="0.2">
      <c r="A102" s="19" t="s">
        <v>843</v>
      </c>
      <c r="B102" s="20"/>
      <c r="C102" s="20"/>
      <c r="D102" s="20">
        <v>1</v>
      </c>
      <c r="E102" s="20"/>
      <c r="F102" s="20"/>
      <c r="G102" s="20"/>
      <c r="H102" s="20"/>
      <c r="I102" s="21" t="s">
        <v>651</v>
      </c>
      <c r="J102" s="23" t="s">
        <v>23</v>
      </c>
      <c r="K102" s="24" t="s">
        <v>844</v>
      </c>
      <c r="L102" s="25" t="s">
        <v>845</v>
      </c>
      <c r="M102" s="26">
        <v>0</v>
      </c>
      <c r="N102" s="38">
        <v>0</v>
      </c>
      <c r="O102" s="26">
        <v>50140055</v>
      </c>
      <c r="P102" s="26">
        <v>0</v>
      </c>
      <c r="Q102" s="26">
        <f t="shared" si="15"/>
        <v>50140055</v>
      </c>
      <c r="R102" s="26">
        <f t="shared" si="16"/>
        <v>50140055</v>
      </c>
      <c r="S102" s="26">
        <f t="shared" si="17"/>
        <v>50140055</v>
      </c>
      <c r="T102" s="27">
        <v>44523</v>
      </c>
      <c r="U102" s="27">
        <v>44525</v>
      </c>
      <c r="V102" s="27">
        <v>44620</v>
      </c>
      <c r="W102" s="27">
        <v>44620</v>
      </c>
      <c r="X102" s="28">
        <v>111021</v>
      </c>
      <c r="Y102" s="23">
        <v>4226</v>
      </c>
      <c r="Z102" s="34">
        <v>416321</v>
      </c>
      <c r="AA102" s="29">
        <v>44524</v>
      </c>
      <c r="AB102" s="42" t="s">
        <v>846</v>
      </c>
      <c r="AC102" s="31">
        <v>44525</v>
      </c>
      <c r="AD102" s="32">
        <v>44525</v>
      </c>
      <c r="AE102" s="32" t="s">
        <v>804</v>
      </c>
      <c r="AF102" s="33">
        <v>51588369</v>
      </c>
      <c r="AG102" s="30" t="s">
        <v>413</v>
      </c>
      <c r="AH102" s="34">
        <v>89004162</v>
      </c>
      <c r="AI102" s="30" t="s">
        <v>341</v>
      </c>
      <c r="AJ102" s="35"/>
      <c r="AK102" s="35"/>
      <c r="AL102" s="35">
        <v>1</v>
      </c>
      <c r="AM102" s="35"/>
      <c r="AN102" s="35"/>
      <c r="AO102" s="30" t="s">
        <v>847</v>
      </c>
      <c r="AP102" s="34">
        <v>900825387</v>
      </c>
      <c r="AQ102" s="39">
        <v>0</v>
      </c>
      <c r="AR102" s="30" t="s">
        <v>848</v>
      </c>
      <c r="AS102" s="34">
        <v>7469543</v>
      </c>
      <c r="AT102" s="36" t="s">
        <v>849</v>
      </c>
      <c r="AU102" s="34" t="s">
        <v>24</v>
      </c>
    </row>
    <row r="103" spans="1:47" ht="97.5" customHeight="1" x14ac:dyDescent="0.2">
      <c r="A103" s="19" t="s">
        <v>850</v>
      </c>
      <c r="B103" s="20"/>
      <c r="C103" s="20"/>
      <c r="D103" s="20">
        <v>1</v>
      </c>
      <c r="E103" s="20"/>
      <c r="F103" s="20"/>
      <c r="G103" s="20"/>
      <c r="H103" s="20"/>
      <c r="I103" s="21" t="s">
        <v>644</v>
      </c>
      <c r="J103" s="23" t="s">
        <v>29</v>
      </c>
      <c r="K103" s="24" t="s">
        <v>453</v>
      </c>
      <c r="L103" s="25" t="s">
        <v>851</v>
      </c>
      <c r="M103" s="26">
        <v>0</v>
      </c>
      <c r="N103" s="38">
        <v>0</v>
      </c>
      <c r="O103" s="26">
        <v>22000000</v>
      </c>
      <c r="P103" s="26">
        <v>0</v>
      </c>
      <c r="Q103" s="26">
        <f t="shared" si="15"/>
        <v>22000000</v>
      </c>
      <c r="R103" s="26">
        <f t="shared" si="16"/>
        <v>22000000</v>
      </c>
      <c r="S103" s="26">
        <f t="shared" si="17"/>
        <v>22000000</v>
      </c>
      <c r="T103" s="27">
        <v>44522</v>
      </c>
      <c r="U103" s="27">
        <v>44540</v>
      </c>
      <c r="V103" s="27">
        <v>44561</v>
      </c>
      <c r="W103" s="27">
        <v>44742</v>
      </c>
      <c r="X103" s="28">
        <v>105221</v>
      </c>
      <c r="Y103" s="23">
        <v>4217</v>
      </c>
      <c r="Z103" s="34">
        <v>41521</v>
      </c>
      <c r="AA103" s="29">
        <v>44522</v>
      </c>
      <c r="AB103" s="42" t="s">
        <v>852</v>
      </c>
      <c r="AC103" s="31">
        <v>44539</v>
      </c>
      <c r="AD103" s="32">
        <v>44540</v>
      </c>
      <c r="AE103" s="32" t="s">
        <v>259</v>
      </c>
      <c r="AF103" s="33">
        <v>79525959</v>
      </c>
      <c r="AG103" s="30" t="s">
        <v>413</v>
      </c>
      <c r="AH103" s="34">
        <v>89004162</v>
      </c>
      <c r="AI103" s="30" t="s">
        <v>341</v>
      </c>
      <c r="AJ103" s="35"/>
      <c r="AK103" s="35">
        <v>1</v>
      </c>
      <c r="AL103" s="35"/>
      <c r="AM103" s="35"/>
      <c r="AN103" s="35"/>
      <c r="AO103" s="30" t="s">
        <v>454</v>
      </c>
      <c r="AP103" s="34">
        <v>900361174</v>
      </c>
      <c r="AQ103" s="39">
        <v>6</v>
      </c>
      <c r="AR103" s="30" t="s">
        <v>455</v>
      </c>
      <c r="AS103" s="34">
        <v>2568400</v>
      </c>
      <c r="AT103" s="36" t="s">
        <v>456</v>
      </c>
      <c r="AU103" s="34" t="s">
        <v>24</v>
      </c>
    </row>
    <row r="104" spans="1:47" ht="97.5" customHeight="1" x14ac:dyDescent="0.2">
      <c r="A104" s="19" t="s">
        <v>853</v>
      </c>
      <c r="B104" s="20">
        <v>1</v>
      </c>
      <c r="C104" s="20"/>
      <c r="D104" s="20"/>
      <c r="E104" s="20"/>
      <c r="F104" s="20"/>
      <c r="G104" s="20"/>
      <c r="H104" s="20"/>
      <c r="I104" s="21" t="s">
        <v>442</v>
      </c>
      <c r="J104" s="23" t="s">
        <v>23</v>
      </c>
      <c r="K104" s="24" t="s">
        <v>95</v>
      </c>
      <c r="L104" s="25" t="s">
        <v>854</v>
      </c>
      <c r="M104" s="26">
        <v>0</v>
      </c>
      <c r="N104" s="38">
        <v>0</v>
      </c>
      <c r="O104" s="26">
        <v>305000000</v>
      </c>
      <c r="P104" s="26">
        <v>269056000</v>
      </c>
      <c r="Q104" s="26">
        <f t="shared" si="15"/>
        <v>574056000</v>
      </c>
      <c r="R104" s="26">
        <f t="shared" si="16"/>
        <v>574056000</v>
      </c>
      <c r="S104" s="26">
        <f t="shared" si="17"/>
        <v>574056000</v>
      </c>
      <c r="T104" s="27">
        <v>44529</v>
      </c>
      <c r="U104" s="27">
        <v>44531</v>
      </c>
      <c r="V104" s="27">
        <v>44773</v>
      </c>
      <c r="W104" s="27">
        <v>44773</v>
      </c>
      <c r="X104" s="28" t="s">
        <v>855</v>
      </c>
      <c r="Y104" s="23">
        <v>4268</v>
      </c>
      <c r="Z104" s="34" t="s">
        <v>856</v>
      </c>
      <c r="AA104" s="29">
        <v>44530</v>
      </c>
      <c r="AB104" s="42" t="s">
        <v>857</v>
      </c>
      <c r="AC104" s="31">
        <v>44530</v>
      </c>
      <c r="AD104" s="32">
        <v>44539</v>
      </c>
      <c r="AE104" s="32" t="s">
        <v>858</v>
      </c>
      <c r="AF104" s="33">
        <v>79940101</v>
      </c>
      <c r="AG104" s="30" t="s">
        <v>413</v>
      </c>
      <c r="AH104" s="34">
        <v>89004162</v>
      </c>
      <c r="AI104" s="30" t="s">
        <v>341</v>
      </c>
      <c r="AJ104" s="35">
        <v>1</v>
      </c>
      <c r="AK104" s="35"/>
      <c r="AL104" s="35"/>
      <c r="AM104" s="35"/>
      <c r="AN104" s="35"/>
      <c r="AO104" s="30" t="s">
        <v>255</v>
      </c>
      <c r="AP104" s="34">
        <v>900789891</v>
      </c>
      <c r="AQ104" s="39">
        <v>7</v>
      </c>
      <c r="AR104" s="30" t="s">
        <v>250</v>
      </c>
      <c r="AS104" s="34">
        <v>7046446</v>
      </c>
      <c r="AT104" s="36" t="s">
        <v>93</v>
      </c>
      <c r="AU104" s="34" t="s">
        <v>24</v>
      </c>
    </row>
    <row r="105" spans="1:47" ht="97.5" customHeight="1" x14ac:dyDescent="0.2">
      <c r="A105" s="19" t="s">
        <v>860</v>
      </c>
      <c r="B105" s="20"/>
      <c r="C105" s="20"/>
      <c r="D105" s="20">
        <v>1</v>
      </c>
      <c r="E105" s="20"/>
      <c r="F105" s="20"/>
      <c r="G105" s="20"/>
      <c r="H105" s="20"/>
      <c r="I105" s="21" t="s">
        <v>652</v>
      </c>
      <c r="J105" s="23" t="s">
        <v>29</v>
      </c>
      <c r="K105" s="24" t="s">
        <v>89</v>
      </c>
      <c r="L105" s="25" t="s">
        <v>861</v>
      </c>
      <c r="M105" s="26">
        <v>0</v>
      </c>
      <c r="N105" s="38">
        <v>0</v>
      </c>
      <c r="O105" s="26">
        <v>59000000</v>
      </c>
      <c r="P105" s="26">
        <v>0</v>
      </c>
      <c r="Q105" s="26">
        <f t="shared" si="15"/>
        <v>59000000</v>
      </c>
      <c r="R105" s="26">
        <f t="shared" si="16"/>
        <v>59000000</v>
      </c>
      <c r="S105" s="26">
        <f t="shared" si="17"/>
        <v>59000000</v>
      </c>
      <c r="T105" s="27">
        <v>44530</v>
      </c>
      <c r="U105" s="27">
        <v>44533</v>
      </c>
      <c r="V105" s="27">
        <v>44561</v>
      </c>
      <c r="W105" s="27">
        <v>44681</v>
      </c>
      <c r="X105" s="28">
        <v>66521</v>
      </c>
      <c r="Y105" s="23">
        <v>4294</v>
      </c>
      <c r="Z105" s="34">
        <v>423221</v>
      </c>
      <c r="AA105" s="29">
        <v>44532</v>
      </c>
      <c r="AB105" s="42" t="s">
        <v>862</v>
      </c>
      <c r="AC105" s="31">
        <v>44533</v>
      </c>
      <c r="AD105" s="32">
        <v>44539</v>
      </c>
      <c r="AE105" s="32" t="s">
        <v>859</v>
      </c>
      <c r="AF105" s="33">
        <v>51871493</v>
      </c>
      <c r="AG105" s="30" t="s">
        <v>413</v>
      </c>
      <c r="AH105" s="34">
        <v>89004162</v>
      </c>
      <c r="AI105" s="30" t="s">
        <v>341</v>
      </c>
      <c r="AJ105" s="35"/>
      <c r="AK105" s="35">
        <v>1</v>
      </c>
      <c r="AL105" s="35"/>
      <c r="AM105" s="35"/>
      <c r="AN105" s="35"/>
      <c r="AO105" s="30" t="s">
        <v>58</v>
      </c>
      <c r="AP105" s="34">
        <v>860501595</v>
      </c>
      <c r="AQ105" s="39">
        <v>0</v>
      </c>
      <c r="AR105" s="30" t="s">
        <v>221</v>
      </c>
      <c r="AS105" s="34">
        <v>3243388</v>
      </c>
      <c r="AT105" s="36" t="s">
        <v>59</v>
      </c>
      <c r="AU105" s="34" t="s">
        <v>24</v>
      </c>
    </row>
    <row r="106" spans="1:47" ht="97.5" customHeight="1" x14ac:dyDescent="0.2">
      <c r="A106" s="19" t="s">
        <v>863</v>
      </c>
      <c r="B106" s="20"/>
      <c r="C106" s="20"/>
      <c r="D106" s="20">
        <v>1</v>
      </c>
      <c r="E106" s="20"/>
      <c r="F106" s="20"/>
      <c r="G106" s="20"/>
      <c r="H106" s="20"/>
      <c r="I106" s="21" t="s">
        <v>660</v>
      </c>
      <c r="J106" s="23" t="s">
        <v>182</v>
      </c>
      <c r="K106" s="24" t="s">
        <v>70</v>
      </c>
      <c r="L106" s="25" t="s">
        <v>864</v>
      </c>
      <c r="M106" s="26">
        <v>0</v>
      </c>
      <c r="N106" s="38">
        <v>0</v>
      </c>
      <c r="O106" s="26">
        <v>37934820</v>
      </c>
      <c r="P106" s="26">
        <v>0</v>
      </c>
      <c r="Q106" s="26">
        <f t="shared" si="15"/>
        <v>37934820</v>
      </c>
      <c r="R106" s="26">
        <f t="shared" si="16"/>
        <v>37934820</v>
      </c>
      <c r="S106" s="26">
        <f t="shared" si="17"/>
        <v>37934820</v>
      </c>
      <c r="T106" s="27">
        <v>44537</v>
      </c>
      <c r="U106" s="27">
        <v>44540</v>
      </c>
      <c r="V106" s="27">
        <v>44561</v>
      </c>
      <c r="W106" s="27">
        <v>44606</v>
      </c>
      <c r="X106" s="28">
        <v>1199321</v>
      </c>
      <c r="Y106" s="23">
        <v>4322</v>
      </c>
      <c r="Z106" s="34">
        <v>426121</v>
      </c>
      <c r="AA106" s="29">
        <v>44539</v>
      </c>
      <c r="AB106" s="42" t="s">
        <v>865</v>
      </c>
      <c r="AC106" s="31">
        <v>44540</v>
      </c>
      <c r="AD106" s="32">
        <v>44540</v>
      </c>
      <c r="AE106" s="32" t="s">
        <v>866</v>
      </c>
      <c r="AF106" s="33">
        <v>39556424</v>
      </c>
      <c r="AG106" s="30" t="s">
        <v>867</v>
      </c>
      <c r="AH106" s="34">
        <v>72251369</v>
      </c>
      <c r="AI106" s="30" t="s">
        <v>265</v>
      </c>
      <c r="AJ106" s="35"/>
      <c r="AK106" s="35">
        <v>1</v>
      </c>
      <c r="AL106" s="35"/>
      <c r="AM106" s="35"/>
      <c r="AN106" s="35"/>
      <c r="AO106" s="30" t="s">
        <v>133</v>
      </c>
      <c r="AP106" s="34">
        <v>900343346</v>
      </c>
      <c r="AQ106" s="39">
        <v>1</v>
      </c>
      <c r="AR106" s="30" t="s">
        <v>156</v>
      </c>
      <c r="AS106" s="34">
        <v>8125007</v>
      </c>
      <c r="AT106" s="36" t="s">
        <v>71</v>
      </c>
      <c r="AU106" s="34" t="s">
        <v>24</v>
      </c>
    </row>
    <row r="107" spans="1:47" ht="97.5" customHeight="1" x14ac:dyDescent="0.2">
      <c r="A107" s="19" t="s">
        <v>868</v>
      </c>
      <c r="B107" s="20"/>
      <c r="C107" s="20"/>
      <c r="D107" s="20"/>
      <c r="E107" s="20">
        <v>1</v>
      </c>
      <c r="F107" s="20"/>
      <c r="G107" s="20"/>
      <c r="H107" s="20"/>
      <c r="I107" s="21" t="s">
        <v>392</v>
      </c>
      <c r="J107" s="23" t="s">
        <v>182</v>
      </c>
      <c r="K107" s="24" t="s">
        <v>136</v>
      </c>
      <c r="L107" s="25" t="s">
        <v>869</v>
      </c>
      <c r="M107" s="26">
        <v>160497000</v>
      </c>
      <c r="N107" s="38">
        <v>0</v>
      </c>
      <c r="O107" s="26">
        <v>320994000</v>
      </c>
      <c r="P107" s="26">
        <v>0</v>
      </c>
      <c r="Q107" s="26">
        <f t="shared" si="15"/>
        <v>320994000</v>
      </c>
      <c r="R107" s="26">
        <f t="shared" si="16"/>
        <v>481491000</v>
      </c>
      <c r="S107" s="26">
        <f t="shared" si="17"/>
        <v>481491000</v>
      </c>
      <c r="T107" s="27">
        <v>44553</v>
      </c>
      <c r="U107" s="27">
        <v>44554</v>
      </c>
      <c r="V107" s="27">
        <v>44742</v>
      </c>
      <c r="W107" s="27">
        <v>44742</v>
      </c>
      <c r="X107" s="28">
        <v>117721</v>
      </c>
      <c r="Y107" s="23">
        <v>4485</v>
      </c>
      <c r="Z107" s="34">
        <v>442221</v>
      </c>
      <c r="AA107" s="29">
        <v>44554</v>
      </c>
      <c r="AB107" s="42" t="s">
        <v>870</v>
      </c>
      <c r="AC107" s="31">
        <v>44554</v>
      </c>
      <c r="AD107" s="32">
        <v>44557</v>
      </c>
      <c r="AE107" s="32" t="s">
        <v>38</v>
      </c>
      <c r="AF107" s="33">
        <v>79354821</v>
      </c>
      <c r="AG107" s="30" t="s">
        <v>867</v>
      </c>
      <c r="AH107" s="34">
        <v>72251369</v>
      </c>
      <c r="AI107" s="30" t="s">
        <v>265</v>
      </c>
      <c r="AJ107" s="35">
        <v>1</v>
      </c>
      <c r="AK107" s="35"/>
      <c r="AL107" s="35"/>
      <c r="AM107" s="35"/>
      <c r="AN107" s="35"/>
      <c r="AO107" s="30" t="s">
        <v>340</v>
      </c>
      <c r="AP107" s="34">
        <v>860019041</v>
      </c>
      <c r="AQ107" s="39">
        <v>6</v>
      </c>
      <c r="AR107" s="30" t="s">
        <v>186</v>
      </c>
      <c r="AS107" s="34">
        <v>6544666</v>
      </c>
      <c r="AT107" s="36" t="s">
        <v>50</v>
      </c>
      <c r="AU107" s="34" t="s">
        <v>24</v>
      </c>
    </row>
    <row r="108" spans="1:47" ht="97.5" customHeight="1" x14ac:dyDescent="0.2">
      <c r="A108" s="19" t="s">
        <v>871</v>
      </c>
      <c r="B108" s="20"/>
      <c r="C108" s="20"/>
      <c r="D108" s="20">
        <v>1</v>
      </c>
      <c r="E108" s="20"/>
      <c r="F108" s="20"/>
      <c r="G108" s="20"/>
      <c r="H108" s="20"/>
      <c r="I108" s="21" t="s">
        <v>665</v>
      </c>
      <c r="J108" s="23" t="s">
        <v>23</v>
      </c>
      <c r="K108" s="24" t="s">
        <v>872</v>
      </c>
      <c r="L108" s="25" t="s">
        <v>873</v>
      </c>
      <c r="M108" s="26">
        <v>0</v>
      </c>
      <c r="N108" s="38">
        <v>0</v>
      </c>
      <c r="O108" s="26">
        <v>0</v>
      </c>
      <c r="P108" s="26">
        <v>0</v>
      </c>
      <c r="Q108" s="26">
        <f t="shared" si="15"/>
        <v>0</v>
      </c>
      <c r="R108" s="26">
        <f t="shared" si="16"/>
        <v>0</v>
      </c>
      <c r="S108" s="26">
        <f t="shared" si="17"/>
        <v>0</v>
      </c>
      <c r="T108" s="27">
        <v>44554</v>
      </c>
      <c r="U108" s="27">
        <v>44554</v>
      </c>
      <c r="V108" s="27">
        <v>44926</v>
      </c>
      <c r="W108" s="27">
        <v>44926</v>
      </c>
      <c r="X108" s="28" t="s">
        <v>26</v>
      </c>
      <c r="Y108" s="23" t="s">
        <v>26</v>
      </c>
      <c r="Z108" s="34" t="s">
        <v>26</v>
      </c>
      <c r="AA108" s="29" t="s">
        <v>26</v>
      </c>
      <c r="AB108" s="42" t="s">
        <v>26</v>
      </c>
      <c r="AC108" s="31" t="s">
        <v>26</v>
      </c>
      <c r="AD108" s="32">
        <v>44557</v>
      </c>
      <c r="AE108" s="32" t="s">
        <v>412</v>
      </c>
      <c r="AF108" s="33">
        <v>18469393</v>
      </c>
      <c r="AG108" s="30" t="s">
        <v>867</v>
      </c>
      <c r="AH108" s="34">
        <v>72251369</v>
      </c>
      <c r="AI108" s="30" t="s">
        <v>265</v>
      </c>
      <c r="AJ108" s="35">
        <v>1</v>
      </c>
      <c r="AK108" s="35"/>
      <c r="AL108" s="35"/>
      <c r="AM108" s="35"/>
      <c r="AN108" s="35"/>
      <c r="AO108" s="30" t="s">
        <v>874</v>
      </c>
      <c r="AP108" s="34">
        <v>900218279</v>
      </c>
      <c r="AQ108" s="39">
        <v>1</v>
      </c>
      <c r="AR108" s="30" t="s">
        <v>875</v>
      </c>
      <c r="AS108" s="34">
        <v>7795924</v>
      </c>
      <c r="AT108" s="36" t="s">
        <v>876</v>
      </c>
      <c r="AU108" s="34" t="s">
        <v>24</v>
      </c>
    </row>
    <row r="109" spans="1:47" ht="97.5" customHeight="1" x14ac:dyDescent="0.2">
      <c r="A109" s="19" t="s">
        <v>877</v>
      </c>
      <c r="B109" s="20">
        <v>1</v>
      </c>
      <c r="C109" s="20"/>
      <c r="D109" s="20"/>
      <c r="E109" s="20"/>
      <c r="F109" s="20"/>
      <c r="G109" s="20"/>
      <c r="H109" s="20"/>
      <c r="I109" s="21" t="s">
        <v>445</v>
      </c>
      <c r="J109" s="23" t="s">
        <v>182</v>
      </c>
      <c r="K109" s="24" t="s">
        <v>601</v>
      </c>
      <c r="L109" s="25" t="s">
        <v>878</v>
      </c>
      <c r="M109" s="26">
        <v>0</v>
      </c>
      <c r="N109" s="38">
        <v>0</v>
      </c>
      <c r="O109" s="26">
        <v>1252789988</v>
      </c>
      <c r="P109" s="26">
        <v>0</v>
      </c>
      <c r="Q109" s="26">
        <f t="shared" si="15"/>
        <v>1252789988</v>
      </c>
      <c r="R109" s="26">
        <f t="shared" si="16"/>
        <v>1252789988</v>
      </c>
      <c r="S109" s="26">
        <f t="shared" si="17"/>
        <v>1252789988</v>
      </c>
      <c r="T109" s="27">
        <v>44553</v>
      </c>
      <c r="U109" s="27">
        <v>44554</v>
      </c>
      <c r="V109" s="27">
        <v>44561</v>
      </c>
      <c r="W109" s="27">
        <v>44650</v>
      </c>
      <c r="X109" s="28">
        <v>126121</v>
      </c>
      <c r="Y109" s="23">
        <v>4488</v>
      </c>
      <c r="Z109" s="34">
        <v>442321</v>
      </c>
      <c r="AA109" s="29">
        <v>44554</v>
      </c>
      <c r="AB109" s="42" t="s">
        <v>879</v>
      </c>
      <c r="AC109" s="31">
        <v>44554</v>
      </c>
      <c r="AD109" s="32">
        <v>44557</v>
      </c>
      <c r="AE109" s="32" t="s">
        <v>880</v>
      </c>
      <c r="AF109" s="33">
        <v>79406053</v>
      </c>
      <c r="AG109" s="30" t="s">
        <v>272</v>
      </c>
      <c r="AH109" s="34">
        <v>51725245</v>
      </c>
      <c r="AI109" s="30" t="s">
        <v>180</v>
      </c>
      <c r="AJ109" s="35">
        <v>1</v>
      </c>
      <c r="AK109" s="35"/>
      <c r="AL109" s="35"/>
      <c r="AM109" s="35"/>
      <c r="AN109" s="35"/>
      <c r="AO109" s="30" t="s">
        <v>602</v>
      </c>
      <c r="AP109" s="34">
        <v>800077635</v>
      </c>
      <c r="AQ109" s="39">
        <v>1</v>
      </c>
      <c r="AR109" s="30" t="s">
        <v>166</v>
      </c>
      <c r="AS109" s="34">
        <v>4272000</v>
      </c>
      <c r="AT109" s="36" t="s">
        <v>43</v>
      </c>
      <c r="AU109" s="34" t="s">
        <v>24</v>
      </c>
    </row>
    <row r="110" spans="1:47" ht="97.5" customHeight="1" x14ac:dyDescent="0.2">
      <c r="A110" s="19" t="s">
        <v>881</v>
      </c>
      <c r="B110" s="20">
        <v>1</v>
      </c>
      <c r="C110" s="20"/>
      <c r="D110" s="20"/>
      <c r="E110" s="20"/>
      <c r="F110" s="20"/>
      <c r="G110" s="20"/>
      <c r="H110" s="20"/>
      <c r="I110" s="21" t="s">
        <v>448</v>
      </c>
      <c r="J110" s="23" t="s">
        <v>182</v>
      </c>
      <c r="K110" s="24" t="s">
        <v>882</v>
      </c>
      <c r="L110" s="25" t="s">
        <v>883</v>
      </c>
      <c r="M110" s="26">
        <v>0</v>
      </c>
      <c r="N110" s="38">
        <v>0</v>
      </c>
      <c r="O110" s="26">
        <v>71000000</v>
      </c>
      <c r="P110" s="26">
        <v>0</v>
      </c>
      <c r="Q110" s="26">
        <f t="shared" si="15"/>
        <v>71000000</v>
      </c>
      <c r="R110" s="26">
        <f t="shared" si="16"/>
        <v>71000000</v>
      </c>
      <c r="S110" s="26">
        <f t="shared" si="17"/>
        <v>71000000</v>
      </c>
      <c r="T110" s="27">
        <v>44554</v>
      </c>
      <c r="U110" s="27">
        <v>44557</v>
      </c>
      <c r="V110" s="27">
        <v>44561</v>
      </c>
      <c r="W110" s="27">
        <v>44650</v>
      </c>
      <c r="X110" s="28">
        <v>125721</v>
      </c>
      <c r="Y110" s="23">
        <v>4548</v>
      </c>
      <c r="Z110" s="34">
        <v>448921</v>
      </c>
      <c r="AA110" s="29">
        <v>44557</v>
      </c>
      <c r="AB110" s="42" t="s">
        <v>884</v>
      </c>
      <c r="AC110" s="31">
        <v>44557</v>
      </c>
      <c r="AD110" s="32">
        <v>44558</v>
      </c>
      <c r="AE110" s="32" t="s">
        <v>885</v>
      </c>
      <c r="AF110" s="33">
        <v>79406053</v>
      </c>
      <c r="AG110" s="30" t="s">
        <v>867</v>
      </c>
      <c r="AH110" s="34">
        <v>72251369</v>
      </c>
      <c r="AI110" s="30" t="s">
        <v>265</v>
      </c>
      <c r="AJ110" s="35">
        <v>1</v>
      </c>
      <c r="AK110" s="35"/>
      <c r="AL110" s="35"/>
      <c r="AM110" s="35"/>
      <c r="AN110" s="35"/>
      <c r="AO110" s="30" t="s">
        <v>99</v>
      </c>
      <c r="AP110" s="34">
        <v>830054700</v>
      </c>
      <c r="AQ110" s="39">
        <v>0</v>
      </c>
      <c r="AR110" s="30" t="s">
        <v>886</v>
      </c>
      <c r="AS110" s="34">
        <v>5334340</v>
      </c>
      <c r="AT110" s="36" t="s">
        <v>887</v>
      </c>
      <c r="AU110" s="34" t="s">
        <v>24</v>
      </c>
    </row>
    <row r="111" spans="1:47" ht="97.5" customHeight="1" x14ac:dyDescent="0.2">
      <c r="A111" s="19" t="s">
        <v>888</v>
      </c>
      <c r="B111" s="20">
        <v>1</v>
      </c>
      <c r="C111" s="20"/>
      <c r="D111" s="20"/>
      <c r="E111" s="20"/>
      <c r="F111" s="20"/>
      <c r="G111" s="20"/>
      <c r="H111" s="20"/>
      <c r="I111" s="21" t="s">
        <v>447</v>
      </c>
      <c r="J111" s="23" t="s">
        <v>182</v>
      </c>
      <c r="K111" s="24" t="s">
        <v>94</v>
      </c>
      <c r="L111" s="25" t="s">
        <v>889</v>
      </c>
      <c r="M111" s="26">
        <v>0</v>
      </c>
      <c r="N111" s="38">
        <v>0</v>
      </c>
      <c r="O111" s="26">
        <v>441022627</v>
      </c>
      <c r="P111" s="26">
        <v>0</v>
      </c>
      <c r="Q111" s="26">
        <f t="shared" si="15"/>
        <v>441022627</v>
      </c>
      <c r="R111" s="26">
        <f t="shared" si="16"/>
        <v>441022627</v>
      </c>
      <c r="S111" s="26">
        <f t="shared" si="17"/>
        <v>441022627</v>
      </c>
      <c r="T111" s="27">
        <v>44557</v>
      </c>
      <c r="U111" s="27">
        <v>44558</v>
      </c>
      <c r="V111" s="27">
        <v>44561</v>
      </c>
      <c r="W111" s="27">
        <v>44681</v>
      </c>
      <c r="X111" s="28">
        <v>125521</v>
      </c>
      <c r="Y111" s="23">
        <v>4560</v>
      </c>
      <c r="Z111" s="34">
        <v>449521</v>
      </c>
      <c r="AA111" s="29">
        <v>44558</v>
      </c>
      <c r="AB111" s="42" t="s">
        <v>890</v>
      </c>
      <c r="AC111" s="31">
        <v>44558</v>
      </c>
      <c r="AD111" s="32">
        <v>44559</v>
      </c>
      <c r="AE111" s="32" t="s">
        <v>891</v>
      </c>
      <c r="AF111" s="33">
        <v>79430181</v>
      </c>
      <c r="AG111" s="30" t="s">
        <v>867</v>
      </c>
      <c r="AH111" s="34">
        <v>72251369</v>
      </c>
      <c r="AI111" s="30" t="s">
        <v>265</v>
      </c>
      <c r="AJ111" s="35">
        <v>1</v>
      </c>
      <c r="AK111" s="35"/>
      <c r="AL111" s="35"/>
      <c r="AM111" s="35"/>
      <c r="AN111" s="35"/>
      <c r="AO111" s="30" t="s">
        <v>524</v>
      </c>
      <c r="AP111" s="34">
        <v>860001911</v>
      </c>
      <c r="AQ111" s="39">
        <v>1</v>
      </c>
      <c r="AR111" s="30" t="s">
        <v>181</v>
      </c>
      <c r="AS111" s="34">
        <v>3904552</v>
      </c>
      <c r="AT111" s="36" t="s">
        <v>69</v>
      </c>
      <c r="AU111" s="34" t="s">
        <v>24</v>
      </c>
    </row>
    <row r="112" spans="1:47" ht="97.5" customHeight="1" x14ac:dyDescent="0.2">
      <c r="A112" s="19" t="s">
        <v>892</v>
      </c>
      <c r="B112" s="20">
        <v>1</v>
      </c>
      <c r="C112" s="20"/>
      <c r="D112" s="20"/>
      <c r="E112" s="20"/>
      <c r="F112" s="20"/>
      <c r="G112" s="20"/>
      <c r="H112" s="20"/>
      <c r="I112" s="21" t="s">
        <v>446</v>
      </c>
      <c r="J112" s="23" t="s">
        <v>182</v>
      </c>
      <c r="K112" s="24" t="s">
        <v>79</v>
      </c>
      <c r="L112" s="25" t="s">
        <v>893</v>
      </c>
      <c r="M112" s="26">
        <v>0</v>
      </c>
      <c r="N112" s="38">
        <v>0</v>
      </c>
      <c r="O112" s="26">
        <v>289465000</v>
      </c>
      <c r="P112" s="26">
        <v>0</v>
      </c>
      <c r="Q112" s="26">
        <f t="shared" si="15"/>
        <v>289465000</v>
      </c>
      <c r="R112" s="26">
        <f t="shared" si="16"/>
        <v>289465000</v>
      </c>
      <c r="S112" s="26">
        <f t="shared" si="17"/>
        <v>289465000</v>
      </c>
      <c r="T112" s="27">
        <v>44557</v>
      </c>
      <c r="U112" s="27">
        <v>44558</v>
      </c>
      <c r="V112" s="27">
        <v>44561</v>
      </c>
      <c r="W112" s="27">
        <v>44651</v>
      </c>
      <c r="X112" s="28">
        <v>126021</v>
      </c>
      <c r="Y112" s="23">
        <v>4559</v>
      </c>
      <c r="Z112" s="34">
        <v>449421</v>
      </c>
      <c r="AA112" s="29">
        <v>44557</v>
      </c>
      <c r="AB112" s="42" t="s">
        <v>894</v>
      </c>
      <c r="AC112" s="31">
        <v>44557</v>
      </c>
      <c r="AD112" s="32">
        <v>44559</v>
      </c>
      <c r="AE112" s="32" t="s">
        <v>152</v>
      </c>
      <c r="AF112" s="33">
        <v>79406053</v>
      </c>
      <c r="AG112" s="30" t="s">
        <v>867</v>
      </c>
      <c r="AH112" s="34">
        <v>72251369</v>
      </c>
      <c r="AI112" s="30" t="s">
        <v>265</v>
      </c>
      <c r="AJ112" s="35">
        <v>1</v>
      </c>
      <c r="AK112" s="35"/>
      <c r="AL112" s="35"/>
      <c r="AM112" s="35"/>
      <c r="AN112" s="35"/>
      <c r="AO112" s="30" t="s">
        <v>229</v>
      </c>
      <c r="AP112" s="34">
        <v>860506831</v>
      </c>
      <c r="AQ112" s="39">
        <v>7</v>
      </c>
      <c r="AR112" s="30" t="s">
        <v>198</v>
      </c>
      <c r="AS112" s="34">
        <v>6583100</v>
      </c>
      <c r="AT112" s="36" t="s">
        <v>47</v>
      </c>
      <c r="AU112" s="34" t="s">
        <v>24</v>
      </c>
    </row>
    <row r="113" spans="1:47" ht="97.5" customHeight="1" x14ac:dyDescent="0.2">
      <c r="A113" s="19" t="s">
        <v>895</v>
      </c>
      <c r="B113" s="20">
        <v>1</v>
      </c>
      <c r="C113" s="20"/>
      <c r="D113" s="20"/>
      <c r="E113" s="20"/>
      <c r="F113" s="20"/>
      <c r="G113" s="20"/>
      <c r="H113" s="20"/>
      <c r="I113" s="21" t="s">
        <v>449</v>
      </c>
      <c r="J113" s="23" t="s">
        <v>182</v>
      </c>
      <c r="K113" s="24" t="s">
        <v>896</v>
      </c>
      <c r="L113" s="25" t="s">
        <v>897</v>
      </c>
      <c r="M113" s="26">
        <v>0</v>
      </c>
      <c r="N113" s="38">
        <v>0</v>
      </c>
      <c r="O113" s="26">
        <v>301229750</v>
      </c>
      <c r="P113" s="26">
        <v>0</v>
      </c>
      <c r="Q113" s="26">
        <f t="shared" si="15"/>
        <v>301229750</v>
      </c>
      <c r="R113" s="26">
        <f t="shared" si="16"/>
        <v>301229750</v>
      </c>
      <c r="S113" s="26">
        <f t="shared" si="17"/>
        <v>301229750</v>
      </c>
      <c r="T113" s="27">
        <v>44557</v>
      </c>
      <c r="U113" s="27">
        <v>44559</v>
      </c>
      <c r="V113" s="27">
        <v>44650</v>
      </c>
      <c r="W113" s="27">
        <v>44650</v>
      </c>
      <c r="X113" s="28">
        <v>126521</v>
      </c>
      <c r="Y113" s="23">
        <v>4556</v>
      </c>
      <c r="Z113" s="34">
        <v>449321</v>
      </c>
      <c r="AA113" s="29">
        <v>44557</v>
      </c>
      <c r="AB113" s="42" t="s">
        <v>898</v>
      </c>
      <c r="AC113" s="31">
        <v>44559</v>
      </c>
      <c r="AD113" s="32" t="s">
        <v>899</v>
      </c>
      <c r="AE113" s="32" t="s">
        <v>42</v>
      </c>
      <c r="AF113" s="33">
        <v>79406053</v>
      </c>
      <c r="AG113" s="30" t="s">
        <v>867</v>
      </c>
      <c r="AH113" s="34">
        <v>72251369</v>
      </c>
      <c r="AI113" s="30" t="s">
        <v>265</v>
      </c>
      <c r="AJ113" s="35">
        <v>1</v>
      </c>
      <c r="AK113" s="35"/>
      <c r="AL113" s="35"/>
      <c r="AM113" s="35"/>
      <c r="AN113" s="35"/>
      <c r="AO113" s="30" t="s">
        <v>900</v>
      </c>
      <c r="AP113" s="34">
        <v>900403832</v>
      </c>
      <c r="AQ113" s="39">
        <v>6</v>
      </c>
      <c r="AR113" s="30" t="s">
        <v>901</v>
      </c>
      <c r="AS113" s="34">
        <v>7438200</v>
      </c>
      <c r="AT113" s="36" t="s">
        <v>258</v>
      </c>
      <c r="AU113" s="34" t="s">
        <v>24</v>
      </c>
    </row>
    <row r="114" spans="1:47" ht="97.5" customHeight="1" x14ac:dyDescent="0.2">
      <c r="A114" s="19" t="s">
        <v>902</v>
      </c>
      <c r="B114" s="20"/>
      <c r="C114" s="20"/>
      <c r="D114" s="20"/>
      <c r="E114" s="20">
        <v>1</v>
      </c>
      <c r="F114" s="20"/>
      <c r="G114" s="20"/>
      <c r="H114" s="20"/>
      <c r="I114" s="21" t="s">
        <v>400</v>
      </c>
      <c r="J114" s="23" t="s">
        <v>182</v>
      </c>
      <c r="K114" s="24" t="s">
        <v>129</v>
      </c>
      <c r="L114" s="25" t="s">
        <v>903</v>
      </c>
      <c r="M114" s="26">
        <v>0</v>
      </c>
      <c r="N114" s="38">
        <v>0</v>
      </c>
      <c r="O114" s="26">
        <v>279650000</v>
      </c>
      <c r="P114" s="26">
        <v>0</v>
      </c>
      <c r="Q114" s="26">
        <f t="shared" si="15"/>
        <v>279650000</v>
      </c>
      <c r="R114" s="26">
        <f t="shared" si="16"/>
        <v>279650000</v>
      </c>
      <c r="S114" s="26">
        <f t="shared" si="17"/>
        <v>279650000</v>
      </c>
      <c r="T114" s="27">
        <v>44560</v>
      </c>
      <c r="U114" s="27">
        <v>44561</v>
      </c>
      <c r="V114" s="27">
        <v>44650</v>
      </c>
      <c r="W114" s="27">
        <v>44650</v>
      </c>
      <c r="X114" s="28">
        <v>126421</v>
      </c>
      <c r="Y114" s="23">
        <v>4607</v>
      </c>
      <c r="Z114" s="34">
        <v>454021</v>
      </c>
      <c r="AA114" s="29">
        <v>44560</v>
      </c>
      <c r="AB114" s="42" t="s">
        <v>904</v>
      </c>
      <c r="AC114" s="31">
        <v>44560</v>
      </c>
      <c r="AD114" s="32">
        <v>44561</v>
      </c>
      <c r="AE114" s="32" t="s">
        <v>905</v>
      </c>
      <c r="AF114" s="33">
        <v>79406053</v>
      </c>
      <c r="AG114" s="30" t="s">
        <v>867</v>
      </c>
      <c r="AH114" s="34">
        <v>72251369</v>
      </c>
      <c r="AI114" s="30" t="s">
        <v>265</v>
      </c>
      <c r="AJ114" s="35"/>
      <c r="AK114" s="35"/>
      <c r="AL114" s="35">
        <v>1</v>
      </c>
      <c r="AM114" s="35"/>
      <c r="AN114" s="35"/>
      <c r="AO114" s="30" t="s">
        <v>294</v>
      </c>
      <c r="AP114" s="34">
        <v>830025149</v>
      </c>
      <c r="AQ114" s="39">
        <v>8</v>
      </c>
      <c r="AR114" s="30" t="s">
        <v>78</v>
      </c>
      <c r="AS114" s="34" t="s">
        <v>130</v>
      </c>
      <c r="AT114" s="36" t="s">
        <v>295</v>
      </c>
      <c r="AU114" s="34" t="s">
        <v>24</v>
      </c>
    </row>
    <row r="115" spans="1:47" ht="97.5" customHeight="1" x14ac:dyDescent="0.2">
      <c r="A115" s="19" t="s">
        <v>906</v>
      </c>
      <c r="B115" s="20"/>
      <c r="C115" s="20"/>
      <c r="D115" s="20"/>
      <c r="E115" s="20">
        <v>1</v>
      </c>
      <c r="F115" s="20"/>
      <c r="G115" s="20"/>
      <c r="H115" s="20"/>
      <c r="I115" s="21" t="s">
        <v>398</v>
      </c>
      <c r="J115" s="23" t="s">
        <v>182</v>
      </c>
      <c r="K115" s="24" t="s">
        <v>907</v>
      </c>
      <c r="L115" s="25" t="s">
        <v>908</v>
      </c>
      <c r="M115" s="26">
        <v>0</v>
      </c>
      <c r="N115" s="38">
        <v>0</v>
      </c>
      <c r="O115" s="26">
        <v>308000000</v>
      </c>
      <c r="P115" s="26">
        <v>0</v>
      </c>
      <c r="Q115" s="26">
        <f t="shared" si="15"/>
        <v>308000000</v>
      </c>
      <c r="R115" s="26">
        <f t="shared" si="16"/>
        <v>308000000</v>
      </c>
      <c r="S115" s="26">
        <f t="shared" si="17"/>
        <v>308000000</v>
      </c>
      <c r="T115" s="27">
        <v>44560</v>
      </c>
      <c r="U115" s="27">
        <v>44561</v>
      </c>
      <c r="V115" s="27">
        <v>44650</v>
      </c>
      <c r="W115" s="27">
        <v>44650</v>
      </c>
      <c r="X115" s="28">
        <v>125821</v>
      </c>
      <c r="Y115" s="23">
        <v>4606</v>
      </c>
      <c r="Z115" s="34">
        <v>454221</v>
      </c>
      <c r="AA115" s="29">
        <v>44560</v>
      </c>
      <c r="AB115" s="42" t="s">
        <v>909</v>
      </c>
      <c r="AC115" s="31">
        <v>44560</v>
      </c>
      <c r="AD115" s="32">
        <v>44561</v>
      </c>
      <c r="AE115" s="32" t="s">
        <v>910</v>
      </c>
      <c r="AF115" s="33">
        <v>92497852</v>
      </c>
      <c r="AG115" s="30" t="s">
        <v>867</v>
      </c>
      <c r="AH115" s="34">
        <v>72251369</v>
      </c>
      <c r="AI115" s="30" t="s">
        <v>265</v>
      </c>
      <c r="AJ115" s="35"/>
      <c r="AK115" s="35"/>
      <c r="AL115" s="35">
        <v>1</v>
      </c>
      <c r="AM115" s="35"/>
      <c r="AN115" s="35"/>
      <c r="AO115" s="30" t="s">
        <v>107</v>
      </c>
      <c r="AP115" s="34">
        <v>830005860</v>
      </c>
      <c r="AQ115" s="39">
        <v>1</v>
      </c>
      <c r="AR115" s="30" t="s">
        <v>623</v>
      </c>
      <c r="AS115" s="34">
        <v>6184188</v>
      </c>
      <c r="AT115" s="36" t="s">
        <v>141</v>
      </c>
      <c r="AU115" s="34" t="s">
        <v>24</v>
      </c>
    </row>
    <row r="116" spans="1:47" ht="97.5" customHeight="1" x14ac:dyDescent="0.2">
      <c r="A116" s="19" t="s">
        <v>911</v>
      </c>
      <c r="B116" s="20"/>
      <c r="C116" s="20"/>
      <c r="D116" s="20"/>
      <c r="E116" s="20">
        <v>1</v>
      </c>
      <c r="F116" s="20"/>
      <c r="G116" s="20"/>
      <c r="H116" s="20"/>
      <c r="I116" s="21" t="s">
        <v>396</v>
      </c>
      <c r="J116" s="23" t="s">
        <v>182</v>
      </c>
      <c r="K116" s="24" t="s">
        <v>912</v>
      </c>
      <c r="L116" s="25" t="s">
        <v>913</v>
      </c>
      <c r="M116" s="26">
        <v>0</v>
      </c>
      <c r="N116" s="38">
        <v>0</v>
      </c>
      <c r="O116" s="26">
        <v>470667912</v>
      </c>
      <c r="P116" s="26">
        <v>0</v>
      </c>
      <c r="Q116" s="26">
        <f t="shared" si="15"/>
        <v>470667912</v>
      </c>
      <c r="R116" s="26">
        <f t="shared" si="16"/>
        <v>470667912</v>
      </c>
      <c r="S116" s="26">
        <f t="shared" si="17"/>
        <v>470667912</v>
      </c>
      <c r="T116" s="27">
        <v>44560</v>
      </c>
      <c r="U116" s="27">
        <v>44561</v>
      </c>
      <c r="V116" s="27">
        <v>44561</v>
      </c>
      <c r="W116" s="27">
        <v>44591</v>
      </c>
      <c r="X116" s="28">
        <v>110921</v>
      </c>
      <c r="Y116" s="23">
        <v>4628</v>
      </c>
      <c r="Z116" s="34">
        <v>457321</v>
      </c>
      <c r="AA116" s="29">
        <v>44561</v>
      </c>
      <c r="AB116" s="42" t="s">
        <v>914</v>
      </c>
      <c r="AC116" s="31">
        <v>44561</v>
      </c>
      <c r="AD116" s="32"/>
      <c r="AE116" s="32" t="s">
        <v>842</v>
      </c>
      <c r="AF116" s="33">
        <v>80006084</v>
      </c>
      <c r="AG116" s="30" t="s">
        <v>867</v>
      </c>
      <c r="AH116" s="34">
        <v>72251369</v>
      </c>
      <c r="AI116" s="30" t="s">
        <v>265</v>
      </c>
      <c r="AJ116" s="35"/>
      <c r="AK116" s="35"/>
      <c r="AL116" s="35">
        <v>1</v>
      </c>
      <c r="AM116" s="35"/>
      <c r="AN116" s="35"/>
      <c r="AO116" s="30" t="s">
        <v>915</v>
      </c>
      <c r="AP116" s="34">
        <v>900098348</v>
      </c>
      <c r="AQ116" s="39">
        <v>3</v>
      </c>
      <c r="AR116" s="30" t="s">
        <v>916</v>
      </c>
      <c r="AS116" s="34">
        <v>7450203</v>
      </c>
      <c r="AT116" s="36" t="s">
        <v>917</v>
      </c>
      <c r="AU116" s="34" t="s">
        <v>24</v>
      </c>
    </row>
    <row r="117" spans="1:47" ht="97.5" customHeight="1" x14ac:dyDescent="0.2">
      <c r="A117" s="19" t="s">
        <v>918</v>
      </c>
      <c r="B117" s="20">
        <v>1</v>
      </c>
      <c r="C117" s="20"/>
      <c r="D117" s="20"/>
      <c r="E117" s="20"/>
      <c r="F117" s="20"/>
      <c r="G117" s="20"/>
      <c r="H117" s="20"/>
      <c r="I117" s="21" t="s">
        <v>443</v>
      </c>
      <c r="J117" s="23" t="s">
        <v>182</v>
      </c>
      <c r="K117" s="24" t="s">
        <v>233</v>
      </c>
      <c r="L117" s="25" t="s">
        <v>919</v>
      </c>
      <c r="M117" s="26">
        <v>0</v>
      </c>
      <c r="N117" s="38">
        <v>0</v>
      </c>
      <c r="O117" s="26">
        <v>1207076470</v>
      </c>
      <c r="P117" s="26">
        <v>0</v>
      </c>
      <c r="Q117" s="26">
        <f t="shared" si="15"/>
        <v>1207076470</v>
      </c>
      <c r="R117" s="26">
        <f t="shared" si="16"/>
        <v>1207076470</v>
      </c>
      <c r="S117" s="26">
        <f t="shared" si="17"/>
        <v>1207076470</v>
      </c>
      <c r="T117" s="27">
        <v>44561</v>
      </c>
      <c r="U117" s="27">
        <v>44561</v>
      </c>
      <c r="V117" s="27">
        <v>44561</v>
      </c>
      <c r="W117" s="27">
        <v>44712</v>
      </c>
      <c r="X117" s="28">
        <v>136921</v>
      </c>
      <c r="Y117" s="23">
        <v>4640</v>
      </c>
      <c r="Z117" s="34">
        <v>457521</v>
      </c>
      <c r="AA117" s="29">
        <v>44926</v>
      </c>
      <c r="AB117" s="42" t="s">
        <v>920</v>
      </c>
      <c r="AC117" s="31">
        <v>44573</v>
      </c>
      <c r="AD117" s="32">
        <v>44573</v>
      </c>
      <c r="AE117" s="32" t="s">
        <v>921</v>
      </c>
      <c r="AF117" s="33">
        <v>79406053</v>
      </c>
      <c r="AG117" s="30" t="s">
        <v>264</v>
      </c>
      <c r="AH117" s="34">
        <v>19415504</v>
      </c>
      <c r="AI117" s="30" t="s">
        <v>265</v>
      </c>
      <c r="AJ117" s="35"/>
      <c r="AK117" s="35"/>
      <c r="AL117" s="35">
        <v>1</v>
      </c>
      <c r="AM117" s="35"/>
      <c r="AN117" s="35"/>
      <c r="AO117" s="30" t="s">
        <v>234</v>
      </c>
      <c r="AP117" s="34">
        <v>811021765</v>
      </c>
      <c r="AQ117" s="39">
        <v>8</v>
      </c>
      <c r="AR117" s="30" t="s">
        <v>235</v>
      </c>
      <c r="AS117" s="34">
        <v>3204000</v>
      </c>
      <c r="AT117" s="36" t="s">
        <v>236</v>
      </c>
      <c r="AU117" s="34" t="s">
        <v>24</v>
      </c>
    </row>
    <row r="118" spans="1:47" ht="97.5" customHeight="1" x14ac:dyDescent="0.2">
      <c r="A118" s="19" t="s">
        <v>922</v>
      </c>
      <c r="B118" s="20">
        <v>1</v>
      </c>
      <c r="C118" s="20"/>
      <c r="D118" s="20"/>
      <c r="E118" s="20"/>
      <c r="F118" s="20"/>
      <c r="G118" s="20"/>
      <c r="H118" s="20"/>
      <c r="I118" s="21" t="s">
        <v>450</v>
      </c>
      <c r="J118" s="23" t="s">
        <v>182</v>
      </c>
      <c r="K118" s="24" t="s">
        <v>923</v>
      </c>
      <c r="L118" s="25" t="s">
        <v>924</v>
      </c>
      <c r="M118" s="26">
        <v>0</v>
      </c>
      <c r="N118" s="38">
        <v>0</v>
      </c>
      <c r="O118" s="26">
        <v>2655372720</v>
      </c>
      <c r="P118" s="26">
        <v>0</v>
      </c>
      <c r="Q118" s="26">
        <f t="shared" si="15"/>
        <v>2655372720</v>
      </c>
      <c r="R118" s="26">
        <f t="shared" si="16"/>
        <v>2655372720</v>
      </c>
      <c r="S118" s="26">
        <f t="shared" si="17"/>
        <v>2655372720</v>
      </c>
      <c r="T118" s="27">
        <v>44561</v>
      </c>
      <c r="U118" s="27">
        <v>44561</v>
      </c>
      <c r="V118" s="27">
        <v>44561</v>
      </c>
      <c r="W118" s="27">
        <v>44804</v>
      </c>
      <c r="X118" s="28">
        <v>134021</v>
      </c>
      <c r="Y118" s="23">
        <v>4639</v>
      </c>
      <c r="Z118" s="34">
        <v>457421</v>
      </c>
      <c r="AA118" s="29">
        <v>44561</v>
      </c>
      <c r="AB118" s="42" t="s">
        <v>925</v>
      </c>
      <c r="AC118" s="31">
        <v>44574</v>
      </c>
      <c r="AD118" s="32">
        <v>44578</v>
      </c>
      <c r="AE118" s="32" t="s">
        <v>926</v>
      </c>
      <c r="AF118" s="33">
        <v>79430181</v>
      </c>
      <c r="AG118" s="30" t="s">
        <v>264</v>
      </c>
      <c r="AH118" s="34">
        <v>19415504</v>
      </c>
      <c r="AI118" s="30" t="s">
        <v>265</v>
      </c>
      <c r="AJ118" s="35"/>
      <c r="AK118" s="35"/>
      <c r="AL118" s="35">
        <v>1</v>
      </c>
      <c r="AM118" s="35"/>
      <c r="AN118" s="35"/>
      <c r="AO118" s="30" t="s">
        <v>927</v>
      </c>
      <c r="AP118" s="34">
        <v>860005396</v>
      </c>
      <c r="AQ118" s="39">
        <v>4</v>
      </c>
      <c r="AR118" s="30" t="s">
        <v>928</v>
      </c>
      <c r="AS118" s="34">
        <v>4222600</v>
      </c>
      <c r="AT118" s="36" t="s">
        <v>929</v>
      </c>
      <c r="AU118" s="34" t="s">
        <v>24</v>
      </c>
    </row>
    <row r="123" spans="1:47" ht="13.5" thickBot="1" x14ac:dyDescent="0.25"/>
    <row r="124" spans="1:47" ht="13.5" thickBot="1" x14ac:dyDescent="0.25">
      <c r="B124" s="48">
        <f t="shared" ref="B124:H124" si="18">SUM(B3:B123)</f>
        <v>25</v>
      </c>
      <c r="C124" s="48">
        <f t="shared" si="18"/>
        <v>3</v>
      </c>
      <c r="D124" s="48">
        <f t="shared" si="18"/>
        <v>56</v>
      </c>
      <c r="E124" s="48">
        <f t="shared" si="18"/>
        <v>22</v>
      </c>
      <c r="F124" s="48">
        <f t="shared" si="18"/>
        <v>1</v>
      </c>
      <c r="G124" s="48">
        <f t="shared" si="18"/>
        <v>0</v>
      </c>
      <c r="H124" s="48">
        <f t="shared" si="18"/>
        <v>9</v>
      </c>
      <c r="AJ124" s="49">
        <f>SUM(AJ3:AJ123)</f>
        <v>42</v>
      </c>
      <c r="AK124" s="49">
        <f>SUM(AK3:AK123)</f>
        <v>31</v>
      </c>
      <c r="AL124" s="49">
        <f>SUM(AL3:AL123)</f>
        <v>39</v>
      </c>
      <c r="AM124" s="49">
        <f>SUM(AM3:AM123)</f>
        <v>2</v>
      </c>
      <c r="AN124" s="49">
        <f>SUM(AN3:AN123)</f>
        <v>2</v>
      </c>
    </row>
    <row r="126" spans="1:47" ht="13.5" thickBot="1" x14ac:dyDescent="0.25"/>
    <row r="127" spans="1:47" ht="13.5" thickBot="1" x14ac:dyDescent="0.25">
      <c r="D127" s="58">
        <f>SUM(B124:H124)</f>
        <v>116</v>
      </c>
      <c r="E127" s="59"/>
      <c r="AK127" s="60">
        <f>SUM(AJ124:AN124)</f>
        <v>116</v>
      </c>
      <c r="AL127" s="59"/>
    </row>
  </sheetData>
  <autoFilter ref="A2:AU118"/>
  <mergeCells count="16">
    <mergeCell ref="A1:A2"/>
    <mergeCell ref="I1:I2"/>
    <mergeCell ref="J1:J2"/>
    <mergeCell ref="K1:K2"/>
    <mergeCell ref="L1:L2"/>
    <mergeCell ref="AO1:AU1"/>
    <mergeCell ref="U1:W1"/>
    <mergeCell ref="X1:AA1"/>
    <mergeCell ref="AB1:AC1"/>
    <mergeCell ref="D127:E127"/>
    <mergeCell ref="AK127:AL127"/>
    <mergeCell ref="AD1:AF1"/>
    <mergeCell ref="AG1:AG2"/>
    <mergeCell ref="AH1:AH2"/>
    <mergeCell ref="AI1:AI2"/>
    <mergeCell ref="M1:Q1"/>
  </mergeCells>
  <hyperlinks>
    <hyperlink ref="AT4" r:id="rId1"/>
    <hyperlink ref="AT25" r:id="rId2"/>
    <hyperlink ref="AT27" r:id="rId3"/>
    <hyperlink ref="AT47" r:id="rId4"/>
    <hyperlink ref="AT70" r:id="rId5"/>
  </hyperlinks>
  <pageMargins left="0.7" right="0.7" top="0.75" bottom="0.75" header="0.3" footer="0.3"/>
  <pageSetup orientation="portrait" verticalDpi="1200" r:id="rId6"/>
  <drawing r:id="rId7"/>
  <legacyDrawing r:id="rId8"/>
  <controls>
    <mc:AlternateContent xmlns:mc="http://schemas.openxmlformats.org/markup-compatibility/2006">
      <mc:Choice Requires="x14">
        <control shapeId="4097" r:id="rId9" name="Control 1">
          <controlPr defaultSize="0" r:id="rId10">
            <anchor moveWithCells="1">
              <from>
                <xdr:col>10</xdr:col>
                <xdr:colOff>0</xdr:colOff>
                <xdr:row>118</xdr:row>
                <xdr:rowOff>0</xdr:rowOff>
              </from>
              <to>
                <xdr:col>10</xdr:col>
                <xdr:colOff>200025</xdr:colOff>
                <xdr:row>119</xdr:row>
                <xdr:rowOff>66675</xdr:rowOff>
              </to>
            </anchor>
          </controlPr>
        </control>
      </mc:Choice>
      <mc:Fallback>
        <control shapeId="4097" r:id="rId9" name="Control 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cp:lastPrinted>2019-06-20T18:34:06Z</cp:lastPrinted>
  <dcterms:created xsi:type="dcterms:W3CDTF">2019-01-18T16:11:10Z</dcterms:created>
  <dcterms:modified xsi:type="dcterms:W3CDTF">2023-02-03T12:42:48Z</dcterms:modified>
</cp:coreProperties>
</file>