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ana.pardo\Desktop\COMUNICACIONES\JULIO\"/>
    </mc:Choice>
  </mc:AlternateContent>
  <bookViews>
    <workbookView xWindow="0" yWindow="0" windowWidth="28800" windowHeight="11610"/>
  </bookViews>
  <sheets>
    <sheet name="VIGENCIA 2021" sheetId="4" r:id="rId1"/>
  </sheets>
  <definedNames>
    <definedName name="_xlnm._FilterDatabase" localSheetId="0" hidden="1">'VIGENCIA 2021'!$A$1:$AL$49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2" i="4" l="1"/>
  <c r="T2" i="4" s="1"/>
  <c r="U2" i="4" s="1"/>
  <c r="S3" i="4"/>
  <c r="T3" i="4" s="1"/>
  <c r="U3" i="4" s="1"/>
  <c r="S4" i="4"/>
  <c r="S5" i="4"/>
  <c r="T5" i="4" s="1"/>
  <c r="U5" i="4" s="1"/>
  <c r="S6" i="4"/>
  <c r="T6" i="4" s="1"/>
  <c r="U6" i="4" s="1"/>
  <c r="S7" i="4"/>
  <c r="T7" i="4" s="1"/>
  <c r="U7" i="4" s="1"/>
  <c r="S8" i="4"/>
  <c r="T8" i="4" s="1"/>
  <c r="U8" i="4" s="1"/>
  <c r="S9" i="4"/>
  <c r="T9" i="4" s="1"/>
  <c r="U9" i="4" s="1"/>
  <c r="S10" i="4"/>
  <c r="T10" i="4" s="1"/>
  <c r="U10" i="4" s="1"/>
  <c r="S11" i="4"/>
  <c r="T11" i="4" s="1"/>
  <c r="U11" i="4" s="1"/>
  <c r="S12" i="4"/>
  <c r="T12" i="4" s="1"/>
  <c r="U12" i="4" s="1"/>
  <c r="S13" i="4"/>
  <c r="T13" i="4" s="1"/>
  <c r="U13" i="4" s="1"/>
  <c r="S14" i="4"/>
  <c r="T14" i="4" s="1"/>
  <c r="U14" i="4" s="1"/>
  <c r="S15" i="4"/>
  <c r="T15" i="4" s="1"/>
  <c r="U15" i="4" s="1"/>
  <c r="S16" i="4"/>
  <c r="T16" i="4" s="1"/>
  <c r="U16" i="4" s="1"/>
  <c r="S17" i="4"/>
  <c r="T17" i="4" s="1"/>
  <c r="U17" i="4" s="1"/>
  <c r="S18" i="4"/>
  <c r="T18" i="4" s="1"/>
  <c r="U18" i="4" s="1"/>
  <c r="S19" i="4"/>
  <c r="T19" i="4" s="1"/>
  <c r="U19" i="4" s="1"/>
  <c r="S20" i="4"/>
  <c r="T20" i="4" s="1"/>
  <c r="U20" i="4" s="1"/>
  <c r="S21" i="4"/>
  <c r="T21" i="4" s="1"/>
  <c r="U21" i="4" s="1"/>
  <c r="S22" i="4"/>
  <c r="T22" i="4" s="1"/>
  <c r="U22" i="4" s="1"/>
  <c r="S23" i="4"/>
  <c r="T23" i="4" s="1"/>
  <c r="U23" i="4" s="1"/>
  <c r="S24" i="4"/>
  <c r="T24" i="4" s="1"/>
  <c r="U24" i="4" s="1"/>
  <c r="S25" i="4"/>
  <c r="T25" i="4" s="1"/>
  <c r="U25" i="4" s="1"/>
  <c r="S26" i="4"/>
  <c r="T26" i="4" s="1"/>
  <c r="U26" i="4" s="1"/>
  <c r="S27" i="4"/>
  <c r="T27" i="4" s="1"/>
  <c r="U27" i="4" s="1"/>
  <c r="S28" i="4"/>
  <c r="T28" i="4" s="1"/>
  <c r="U28" i="4" s="1"/>
  <c r="S29" i="4"/>
  <c r="T29" i="4" s="1"/>
  <c r="U29" i="4" s="1"/>
  <c r="S30" i="4"/>
  <c r="T30" i="4" s="1"/>
  <c r="U30" i="4" s="1"/>
  <c r="S31" i="4"/>
  <c r="T31" i="4" s="1"/>
  <c r="U31" i="4" s="1"/>
  <c r="S32" i="4"/>
  <c r="T32" i="4" s="1"/>
  <c r="U32" i="4" s="1"/>
  <c r="S33" i="4"/>
  <c r="T33" i="4" s="1"/>
  <c r="U33" i="4" s="1"/>
  <c r="S34" i="4"/>
  <c r="T34" i="4" s="1"/>
  <c r="U34" i="4" s="1"/>
  <c r="S35" i="4"/>
  <c r="T35" i="4" s="1"/>
  <c r="U35" i="4" s="1"/>
  <c r="S36" i="4"/>
  <c r="T36" i="4" s="1"/>
  <c r="U36" i="4" s="1"/>
  <c r="S37" i="4"/>
  <c r="T37" i="4" s="1"/>
  <c r="U37" i="4" s="1"/>
  <c r="S38" i="4"/>
  <c r="T38" i="4" s="1"/>
  <c r="U38" i="4" s="1"/>
  <c r="S39" i="4"/>
  <c r="T39" i="4" s="1"/>
  <c r="U39" i="4" s="1"/>
  <c r="S40" i="4"/>
  <c r="T40" i="4" s="1"/>
  <c r="U40" i="4" s="1"/>
  <c r="S41" i="4"/>
  <c r="T41" i="4" s="1"/>
  <c r="U41" i="4" s="1"/>
  <c r="S42" i="4"/>
  <c r="T42" i="4" s="1"/>
  <c r="U42" i="4" s="1"/>
  <c r="S43" i="4"/>
  <c r="T43" i="4" s="1"/>
  <c r="U43" i="4" s="1"/>
  <c r="S44" i="4"/>
  <c r="T44" i="4" s="1"/>
  <c r="U44" i="4" s="1"/>
  <c r="S45" i="4"/>
  <c r="T45" i="4" s="1"/>
  <c r="U45" i="4" s="1"/>
  <c r="S46" i="4"/>
  <c r="T46" i="4" s="1"/>
  <c r="U46" i="4" s="1"/>
  <c r="S47" i="4"/>
  <c r="T47" i="4" s="1"/>
  <c r="U47" i="4" s="1"/>
  <c r="S48" i="4"/>
  <c r="T48" i="4" s="1"/>
  <c r="U48" i="4" s="1"/>
  <c r="S49" i="4"/>
  <c r="T49" i="4" s="1"/>
  <c r="U49" i="4" s="1"/>
  <c r="AD55" i="4" l="1"/>
  <c r="AC55" i="4"/>
  <c r="AB55" i="4"/>
  <c r="AA55" i="4"/>
  <c r="Z55" i="4"/>
  <c r="H55" i="4"/>
  <c r="G55" i="4"/>
  <c r="F55" i="4"/>
  <c r="E55" i="4"/>
  <c r="D55" i="4"/>
  <c r="C55" i="4"/>
  <c r="B55" i="4"/>
  <c r="T4" i="4"/>
  <c r="U4" i="4" s="1"/>
  <c r="AA58" i="4" l="1"/>
  <c r="D58" i="4"/>
</calcChain>
</file>

<file path=xl/sharedStrings.xml><?xml version="1.0" encoding="utf-8"?>
<sst xmlns="http://schemas.openxmlformats.org/spreadsheetml/2006/main" count="619" uniqueCount="464">
  <si>
    <t>CONTRATISTA</t>
  </si>
  <si>
    <t>OBJETO</t>
  </si>
  <si>
    <t>SUPERVISOR</t>
  </si>
  <si>
    <t>TIPO DE CONTRATO</t>
  </si>
  <si>
    <t>VALOR VIGENCIA 2021</t>
  </si>
  <si>
    <t>VALOR VIGENCIA 2022</t>
  </si>
  <si>
    <t>PLAZO DE EJECUCION
FINAL</t>
  </si>
  <si>
    <t xml:space="preserve">NOMBRE DEL REPRESENTANTE LEGAL </t>
  </si>
  <si>
    <t>DIRECCIÓN</t>
  </si>
  <si>
    <t>TELEFONO</t>
  </si>
  <si>
    <t>CORREO ELECTRONICO</t>
  </si>
  <si>
    <t>CIUDAD</t>
  </si>
  <si>
    <t>DIRECCION</t>
  </si>
  <si>
    <t>PRESTACION DE SERVICIOS</t>
  </si>
  <si>
    <t>BOGOTA</t>
  </si>
  <si>
    <t>SUBDIRECCION DE APOYO</t>
  </si>
  <si>
    <t>N/A</t>
  </si>
  <si>
    <t>SUBDIRECCION MEDICA</t>
  </si>
  <si>
    <t>SUBDIRECCION ADMINISTRATIVA</t>
  </si>
  <si>
    <t>SUMINISTRO</t>
  </si>
  <si>
    <t>MEDICINA NUCLEAR DE BOGOTA S.A.S</t>
  </si>
  <si>
    <t>mednucbogota@gmail.com</t>
  </si>
  <si>
    <t>MEDTRONIC COLOMBIA S.A</t>
  </si>
  <si>
    <t xml:space="preserve">ARRENDAMIENTO </t>
  </si>
  <si>
    <t>LUIS ALBERTO RUIZ ROBLES</t>
  </si>
  <si>
    <t>PRESTACION DE SERVICIOS DE SALUD</t>
  </si>
  <si>
    <t>STELLA TORRES PUENTES</t>
  </si>
  <si>
    <t>liliana.ramirez@milmedical.net</t>
  </si>
  <si>
    <t>gerencia@biotronitech.com.co</t>
  </si>
  <si>
    <t>MARY ELLEN LEGUIZAMON</t>
  </si>
  <si>
    <t>ventas@sherleg.net</t>
  </si>
  <si>
    <t>topmedical@topmedical.com.co</t>
  </si>
  <si>
    <t>yppena@cardioinfantil.org</t>
  </si>
  <si>
    <t>AK 7 # 72-64 INT 10</t>
  </si>
  <si>
    <t>carlosr@andreccorporation.com</t>
  </si>
  <si>
    <t>heospina@davivienda.com</t>
  </si>
  <si>
    <t xml:space="preserve">MANTENIMIENTO </t>
  </si>
  <si>
    <t>SHERLEG LABORATORIES S.A.S</t>
  </si>
  <si>
    <t>licitaciones@orbidental.com</t>
  </si>
  <si>
    <t>adriana.santana@draeger.com</t>
  </si>
  <si>
    <t>SUBDIRECCION DE DOCENCIA</t>
  </si>
  <si>
    <t xml:space="preserve">AMAREY NOVA MEDICAL </t>
  </si>
  <si>
    <t>ESTEBAN LIZARAZO LIZARAZO</t>
  </si>
  <si>
    <t>soportec@kaika.com.co</t>
  </si>
  <si>
    <t>SMN SOLUCIONES INTEGRALES S.A.S</t>
  </si>
  <si>
    <t>smn.solucionesintegrales@gmail.com</t>
  </si>
  <si>
    <t>MEDITEC S.A</t>
  </si>
  <si>
    <t>meditec@meditecsa.com</t>
  </si>
  <si>
    <t>comercial@mmequiposmedicos.com.co</t>
  </si>
  <si>
    <t>CALLE 116 # 7-15 OFICINA 1101</t>
  </si>
  <si>
    <t>BIOTRONITECH COLOMBIA S.A</t>
  </si>
  <si>
    <t>DORA ROMERO CALDERON</t>
  </si>
  <si>
    <t>administracion@chaher.net</t>
  </si>
  <si>
    <t>CARRERA 32 # 12-81 EDIFICIO HEMOCENTRO</t>
  </si>
  <si>
    <t>info@farmapos.com</t>
  </si>
  <si>
    <t>corp-med@hotmail.com</t>
  </si>
  <si>
    <t>KAIKA S.A.S</t>
  </si>
  <si>
    <t>CORPMED</t>
  </si>
  <si>
    <t>TOP MEDICAL SYSTEM S.A</t>
  </si>
  <si>
    <t>CAROLINA PERDOMO MEZA</t>
  </si>
  <si>
    <t>servicioalcliente@ctpmedica.com</t>
  </si>
  <si>
    <t>N° CONTRATO</t>
  </si>
  <si>
    <t>OBSERVACIONES</t>
  </si>
  <si>
    <t xml:space="preserve">PRESTACION DE SERVICIOS </t>
  </si>
  <si>
    <t>VALOR REDUCCION</t>
  </si>
  <si>
    <t>JEFE MARTHA RODRIGUEZ FIGUEROA</t>
  </si>
  <si>
    <t>JEFE MARTHA ROMERO</t>
  </si>
  <si>
    <t xml:space="preserve">IDENTIFICACION DEL PROCESO EN SECOP II </t>
  </si>
  <si>
    <t>URL</t>
  </si>
  <si>
    <t>CAROLINA MORENO MALDONADO</t>
  </si>
  <si>
    <t>DIEGO LUIS BETANCOURT CORREA</t>
  </si>
  <si>
    <t>FUNDACION CARDIOINFANTIL INSTITUTO DE CARDIOLOGIA</t>
  </si>
  <si>
    <t>CESAR ERNESTO ARANGO PILONIETA</t>
  </si>
  <si>
    <t>6683777-135</t>
  </si>
  <si>
    <t>UROMEDICOS LTDA</t>
  </si>
  <si>
    <t>CLAUDIA MARCELA SANCHEZ BRAVO</t>
  </si>
  <si>
    <t>LUIS HERNANDO LEYVA NEIRA</t>
  </si>
  <si>
    <t>NANCY CHAPARRO CHAPARRO</t>
  </si>
  <si>
    <t>CONTROL ONLINE S.A.S</t>
  </si>
  <si>
    <t>CARLOS JULIO NIETO GOMEZ</t>
  </si>
  <si>
    <t>GERMAN PARDO PARDO</t>
  </si>
  <si>
    <t>INTELNET MEDICA S.A.S</t>
  </si>
  <si>
    <t>JAIME TORRES AVILA</t>
  </si>
  <si>
    <t>comercial.publico@intelnetmedica.com</t>
  </si>
  <si>
    <t>AMPARO REINOSO BENIETZ</t>
  </si>
  <si>
    <t>CARRERA 7 # 155C-20</t>
  </si>
  <si>
    <t>CL 99 A 68 B 60</t>
  </si>
  <si>
    <t>MILENIUM MEDICAL SUPPLIER S.A.S</t>
  </si>
  <si>
    <t>CARRERA 23 N° 124 - 87 OFF 804 TORRE II</t>
  </si>
  <si>
    <t>Abdon Marcelo Andrade Chavez</t>
  </si>
  <si>
    <t>CALLE 49 # 13 60</t>
  </si>
  <si>
    <t>colombia_atc@edwards.com</t>
  </si>
  <si>
    <t>JOHANNA ANDREA LOPEZ BAEZ</t>
  </si>
  <si>
    <t>CALLE 23 No 104 A 36 Oficina 15</t>
  </si>
  <si>
    <t>gerencia@rpservices.com.co</t>
  </si>
  <si>
    <t>Jaime Jose Camargo Aillón</t>
  </si>
  <si>
    <t>Cra 18A 103 47</t>
  </si>
  <si>
    <t>N° PROCESO</t>
  </si>
  <si>
    <t>FECHA SUSCRIPCION CONTRATO</t>
  </si>
  <si>
    <t xml:space="preserve">FECHA INICIO DEL CONTRATO </t>
  </si>
  <si>
    <t>NIT Y/O CEDULA</t>
  </si>
  <si>
    <t>N° DIGITO DE VERIFICACION</t>
  </si>
  <si>
    <t>CONTRATACION DIRECTA</t>
  </si>
  <si>
    <t>CR. 7 No. 69-53</t>
  </si>
  <si>
    <t>ADQUISICION</t>
  </si>
  <si>
    <t>COLCAN</t>
  </si>
  <si>
    <t>Carrera 47 Nº 91-26</t>
  </si>
  <si>
    <t>CARRERA 11 A No. 98-50 OFICINA 603-604</t>
  </si>
  <si>
    <t>LICITACION PUBLICA</t>
  </si>
  <si>
    <t>CALLE 123 No. 7 -50</t>
  </si>
  <si>
    <t>SUBASTA INVERSA</t>
  </si>
  <si>
    <t>SANDRA MILENA OCAÑO REYES</t>
  </si>
  <si>
    <t>ANDREC SURGICAL S.A</t>
  </si>
  <si>
    <t>ANA MARÍA TORRES GONZÁLEZ</t>
  </si>
  <si>
    <t>SELECCIÓN ABREVIADA</t>
  </si>
  <si>
    <t>PRESTACION DE SERVICIO</t>
  </si>
  <si>
    <t>AC 26 N 69 63 ofc 209</t>
  </si>
  <si>
    <t>leni.cordero@controlonline.com.co</t>
  </si>
  <si>
    <t>SANTIAGO CABRERA GONZALEZ</t>
  </si>
  <si>
    <t>CALLE 163A 13B-60</t>
  </si>
  <si>
    <t>CALLE 26A # 13 - 96</t>
  </si>
  <si>
    <t>ambicolserviceseu@hotmail.com</t>
  </si>
  <si>
    <t>LUIES EDUARDO MORENO MORENO</t>
  </si>
  <si>
    <t>TRANSVERSAL 23 No. 93-23</t>
  </si>
  <si>
    <t>zulema.yong@grupoamarey.com</t>
  </si>
  <si>
    <t>COMERCIALIZADORA SERLE.COM S.A.S</t>
  </si>
  <si>
    <t>RODOLFO ANTONIO ALBARRACIN MEDINA</t>
  </si>
  <si>
    <t>CALLE 14#15-18P4</t>
  </si>
  <si>
    <t>(8)7654505</t>
  </si>
  <si>
    <t>ventasserlecom@gmail.com</t>
  </si>
  <si>
    <t>MARTHA LILIANA SALAZAR</t>
  </si>
  <si>
    <t>Carrera 9A No 17-55 Sur Piso 2</t>
  </si>
  <si>
    <t>Andres Ricardo Barragan Ortiz</t>
  </si>
  <si>
    <t>RISKS INTERNATIONAL S.A.S</t>
  </si>
  <si>
    <t>ANDRES DAVID NAVARRO PUELLO</t>
  </si>
  <si>
    <t>CARRERA 43 # 22 A 62</t>
  </si>
  <si>
    <t>CONTACTOS@RISKSINT.COM</t>
  </si>
  <si>
    <t>BERNARDO ARMANDO CAMACHO RODRÍGUEZ</t>
  </si>
  <si>
    <t>bacamacho@idcbis.org.co</t>
  </si>
  <si>
    <t>MINIMA CUANTIA</t>
  </si>
  <si>
    <t>CONCURSO DE MERTIOS</t>
  </si>
  <si>
    <t xml:space="preserve">VALOR ADICION </t>
  </si>
  <si>
    <t>001-2021</t>
  </si>
  <si>
    <t>002-2021</t>
  </si>
  <si>
    <t>003-2021</t>
  </si>
  <si>
    <t>004-2021</t>
  </si>
  <si>
    <t>008-2021</t>
  </si>
  <si>
    <t>010-2021</t>
  </si>
  <si>
    <t>013-2021</t>
  </si>
  <si>
    <t>014-2021</t>
  </si>
  <si>
    <t>CD-014-2021-HOMIL</t>
  </si>
  <si>
    <t>https://community.secop.gov.co/Public/Tendering/OpportunityDetail/Index?noticeUID=CO1.NTC.1714410&amp;isFromPublicArea=True&amp;isModal=true&amp;asPopupView=true</t>
  </si>
  <si>
    <t>NTREGA BAJO EL TÍTULO DE ARRENDAMIENTO DEL ÁREA DE 110 M2 UBICADA EN EL SEGUNDO SÓTANO DEL EDIFICIO PRINCIPAL, PARA LA PRESTACIÓN DE OPERACIÓN, PRODUCCIÓN DE MEZCLAS Y ACONDICIONAMIENTO DE MEDICAMENTOS, PARA EL HOSPITAL MILITAR CENTRAL</t>
  </si>
  <si>
    <t xml:space="preserve">NELSON OSWALDO MOSSOS </t>
  </si>
  <si>
    <t>019-2021</t>
  </si>
  <si>
    <t>MC-003-2021-HOMIL</t>
  </si>
  <si>
    <t>https://community.secop.gov.co/Public/Tendering/OpportunityDetail/Index?noticeUID=CO1.NTC.1712729&amp;isFromPublicArea=True&amp;isModal=true&amp;asPopupView=true</t>
  </si>
  <si>
    <t>INSTITUTO ROOSVELT</t>
  </si>
  <si>
    <t>PRESTACION DE SERVICIOS MEDICO QUIRURGICOS Y ORTOPEDICOS MULTIPLES CON PERSONAL ALTAMENTE CALIFICADO EN EL MANEJO DE PATOLOGIAS CONGENITAS NEUROLOGICAS Y DEL SISTEMA MUSCULO ESQUELETICO EN PACIENTES MENORES DE EDAD DE ACUERDO A LOS SERVICIOS QUE LE SEAN REQUERIDOS Y DEBIDAMENTE AUTORIZADOS POR EL HOSPITAL MILITAR CENTRAL</t>
  </si>
  <si>
    <t>JOSE IGNACIO ZAPATA SANCHEZ</t>
  </si>
  <si>
    <t>cra 4 este No. 17 - 50 sobre avenida circunvalar</t>
  </si>
  <si>
    <t>desarrolloioir@ioir.org.co</t>
  </si>
  <si>
    <t>021-2021</t>
  </si>
  <si>
    <t>OVIDIO TORRES RINCÓN</t>
  </si>
  <si>
    <t>Ruth.isnelda.gaviria@medtronic.com</t>
  </si>
  <si>
    <t>023-2021</t>
  </si>
  <si>
    <t>MC-013-2021-HOMIL</t>
  </si>
  <si>
    <t>https://community.secop.gov.co/Public/Tendering/OpportunityDetail/Index?noticeUID=CO1.NTC.1736509&amp;isFromPublicArea=True&amp;isModal=true&amp;asPopupView=true</t>
  </si>
  <si>
    <t>ARRENDAMIENTO DE UN (01) EQUIPO DE RADIOLOGÍA CONVENCIONAL QUE INCLUYA ADECUACIÓN E INSTALACIÓN MANTENIMIENTO PREVENTIVO, CORRECTIVO Y SOPORTE TÉCNICO</t>
  </si>
  <si>
    <t>DAMIANA GREGORIA VERGEL HERNANDEZ</t>
  </si>
  <si>
    <t>025-2021</t>
  </si>
  <si>
    <t>026-2021</t>
  </si>
  <si>
    <t>028-2021</t>
  </si>
  <si>
    <t>029-2021</t>
  </si>
  <si>
    <t>034-2021</t>
  </si>
  <si>
    <t>039-2021</t>
  </si>
  <si>
    <t>MC-019-2021-HOMIL</t>
  </si>
  <si>
    <t>https://community.secop.gov.co/Public/Tendering/OpportunityDetail/Index?noticeUID=CO1.NTC.1793457&amp;isFromPublicArea=True&amp;isModal=true&amp;asPopupView=true</t>
  </si>
  <si>
    <t>INSTITUTO DISTRITAL DE CIENCIA, BIOTECNOLOGIA E INNOVACION EN SALUD - IDCBIS</t>
  </si>
  <si>
    <t>SUMINISTRO DE ALOINJERTOS DE PIEL PARA EL ÁREA DE CIRUGIA PLASTICA DEL HOSPITAL MILITAR CENTRAL</t>
  </si>
  <si>
    <t>CAROLINA GURARIN VILLABON</t>
  </si>
  <si>
    <t>042-2021</t>
  </si>
  <si>
    <t>MC-014-2021-HOMIL</t>
  </si>
  <si>
    <t>https://community.secop.gov.co/Public/Tendering/OpportunityDetail/Index?noticeUID=CO1.NTC.1798164&amp;isFromPublicArea=True&amp;isModal=true&amp;asPopupView=true</t>
  </si>
  <si>
    <t>LA CONTRATACIÓN DE LABORATORIO DENTAL PARA LA ELABORACION DE PROTESIS DENTALES PARA LA REHABILITACION INTEGRAL DE LOS PACIENTES QUE LO REQUIERAN EN EL SERVICIO DE SALUD ORAL Y CIRUGIA MAXILOFACIAL</t>
  </si>
  <si>
    <t>CALLE 87 N 22-16</t>
  </si>
  <si>
    <t>labdentleyva@hotmail.com</t>
  </si>
  <si>
    <t>043-2021</t>
  </si>
  <si>
    <t>050-2021</t>
  </si>
  <si>
    <t>051-2021</t>
  </si>
  <si>
    <t>MC-026-2021-HOMIL</t>
  </si>
  <si>
    <t>https://community.secop.gov.co/Public/Tendering/OpportunityDetail/Index?noticeUID=CO1.NTC.1810101&amp;isFromPublicArea=True&amp;isModal=true&amp;asPopupView=true</t>
  </si>
  <si>
    <t>PRESTACIÓN DE SERVICIOS DE SALUD PARA LA REALIZACIÓN DE EXÁMENES EXTRAHOSPITALARIOS DIAGNÓSTICOS Y TERAPÉUTICOS DEL SERVICIO DE MEDICINA NUCLEAR DEL HOSPITAL MILITAR CENTRAL</t>
  </si>
  <si>
    <t>CLAUDIA MARCELA PRIETO HERRERA</t>
  </si>
  <si>
    <t>CARRERA 20 62 09</t>
  </si>
  <si>
    <t>053-2021</t>
  </si>
  <si>
    <t>MC-025-2021-HOMIL</t>
  </si>
  <si>
    <t>https://community.secop.gov.co/Public/Tendering/OpportunityDetail/Index?noticeUID=CO1.NTC.1805830&amp;isFromPublicArea=True&amp;isModal=true&amp;asPopupView=true</t>
  </si>
  <si>
    <t>RADIOLOGICAL PROTECTION SERVICES</t>
  </si>
  <si>
    <t>MANTENIMIENTO PREVENTIVO, MANTENIMIENTO CORRECTIVO Y CALIBRACION DE DETECTORES DEL SISTEMA DE VERTIDOS DEL SERVICIO DE MEDICINA NUCLEAR</t>
  </si>
  <si>
    <t>054-2021</t>
  </si>
  <si>
    <t>055-2021</t>
  </si>
  <si>
    <t>057-2021</t>
  </si>
  <si>
    <t>LABORATORIOS RETINA S.A</t>
  </si>
  <si>
    <t>Juan Alberto Diez Zuluaga</t>
  </si>
  <si>
    <t>Carrera 13 No 98 -70 Oficina 403</t>
  </si>
  <si>
    <t>ventas4@retina.com.co</t>
  </si>
  <si>
    <t>AMBICOL SERVICES S.A.S</t>
  </si>
  <si>
    <t>LUIS GABRIEL NOVA VARGAS</t>
  </si>
  <si>
    <t>059-2021</t>
  </si>
  <si>
    <t>SASS-004-2021-HOMIL</t>
  </si>
  <si>
    <t>https://community.secop.gov.co/Public/Tendering/OpportunityDetail/Index?noticeUID=CO1.NTC.1778106&amp;isFromPublicArea=True&amp;isModal=true&amp;asPopupView=true</t>
  </si>
  <si>
    <t>LABORATORIO CLINICO ANDRADE NARVAEZ</t>
  </si>
  <si>
    <t>PRESTACIÓN DE SERVICIOS DE SALUD PARA LA REALIZACIÓN DE EXÁMENES DE LABORATORIO CLÍNICO, DIAGNOSTICO Y TERAPÉUTICO EXTRAHOSPITALARIOS PARA EL HOSPITAL MILITAR CENTRAL</t>
  </si>
  <si>
    <t>DIANA CAROLINA DAZA MEDINA</t>
  </si>
  <si>
    <t>licitaciones@laboratoriocolcan.com</t>
  </si>
  <si>
    <t>060-2021</t>
  </si>
  <si>
    <t>SUMINISTRO DE INSUMOS Y/O DISPOSITIVOS MÉDICO-QUIRÚRGICOS REQUERIDOS PARA LA REALIZACIÓN DEL PROGRAMA QUIRÚRGICO EN SALAS DE CIRUGÍA DE LOS SERVICIOS QUE COMPONEN LA UNIDAD MÉDICA Y CLÍNICO QUIRÚRGICA DEL HOSPITAL MILITAR CENTRAL</t>
  </si>
  <si>
    <t>065-2021</t>
  </si>
  <si>
    <t>MC-028-2021-HOMIL</t>
  </si>
  <si>
    <t>https://community.secop.gov.co/Public/Tendering/OpportunityDetail/Index?noticeUID=CO1.NTC.1822774&amp;isFromPublicArea=True&amp;isModal=true&amp;asPopupView=true</t>
  </si>
  <si>
    <t>SUMINISTRO DE INSUMOS Y/O DISPOSITIVOS MÉDICO-QUIRÚRGICOS REQUERIDOS PARA LA REALIZACION DEL PROGRAMA QUIRÚRGICO EN SALAS DE CIRUGÍA DE LOS SERVICIOS QUE COMPONEN LA UNIDAD MÉDICA Y CLÍNICO QUIRÚRGICA DEL HOSPITAL MILITAR CENTRAL</t>
  </si>
  <si>
    <t>CALLE 13 NO 68B-26</t>
  </si>
  <si>
    <t>066-2021</t>
  </si>
  <si>
    <t>067-2021</t>
  </si>
  <si>
    <t>070-2021</t>
  </si>
  <si>
    <t>071-2021</t>
  </si>
  <si>
    <t>ARLES RIOS MAYORGA SARAY</t>
  </si>
  <si>
    <t>074-2021</t>
  </si>
  <si>
    <t>MC-043-2021-HOMIL</t>
  </si>
  <si>
    <t>https://community.secop.gov.co/Public/Tendering/OpportunityDetail/Index?noticeUID=CO1.NTC.1856859&amp;isFromPublicArea=True&amp;isModal=true&amp;asPopupView=true</t>
  </si>
  <si>
    <t>FARMAPOS LTDA</t>
  </si>
  <si>
    <t>SUMINISTRO DE COMPLEMENTOS, SUPLEMENTOS NUTRICIONALES Y MEZCLAS ENTERALES VÍA SONDA (FÓRMULA POLIMÉRICA LIBRE DE LACTOSA NUTRICIONALMENTE COMPLETA Y BALANCEADA PARA ADULTO Y FORMULA NUTRICIONAL COMPLETA LIBRE DE LACTOSA PARA PACIENTE DIABÉTICO), PARA LOS PACIENTES DEL HOSPITAL MILITAR CENTRAL</t>
  </si>
  <si>
    <t>fredy gerardo ortega traslaviña</t>
  </si>
  <si>
    <t>CARRERA 25 # 39 A 41</t>
  </si>
  <si>
    <t>077-2021</t>
  </si>
  <si>
    <t>078-2021</t>
  </si>
  <si>
    <t>FELIPE JORGE RISSO AUBRY</t>
  </si>
  <si>
    <t>080-2021</t>
  </si>
  <si>
    <t>084-2021</t>
  </si>
  <si>
    <t>094-2021</t>
  </si>
  <si>
    <t>099-2021</t>
  </si>
  <si>
    <t>100-2021</t>
  </si>
  <si>
    <t>MC-071-2021-HOMIL</t>
  </si>
  <si>
    <t>https://community.secop.gov.co/Public/Tendering/OpportunityDetail/Index?noticeUID=CO1.NTC.1934234&amp;isFromPublicArea=True&amp;isModal=true&amp;asPopupView=true</t>
  </si>
  <si>
    <t>PRESTACION DE SERVICIOS DE SALUD PARA LA REALIZACION DE EXÁMENES EXTRAHOSPITALARIOS PARA ESTUDIOS DE RESONANCIA MAGNÉTICA DEL HOSPITAL MILITAR CENTRAL</t>
  </si>
  <si>
    <t>105-2021</t>
  </si>
  <si>
    <t>MC-077-2021-HOMIL</t>
  </si>
  <si>
    <t>https://community.secop.gov.co/Public/Tendering/OpportunityDetail/Index?noticeUID=CO1.NTC.1929519&amp;isFromPublicArea=True&amp;isModal=true&amp;asPopupView=true</t>
  </si>
  <si>
    <t>CONTRATAR LOS DE SERVICIOS DE UN PROVEEDOR CON EL FIN DE QUE EFECTUE LAS DEBIDAS DILIGENCIAS AMPLIADAS, REQUERIDAS DENTRO DEL SISTEMA DE ADMINISTRACION DE RIESGO DEL LAVADO DE ACTIVOS Y FNANCIACION DEL TERRORISMO, SARLAFT, REQUERIDO POR EL HOSPITAL MILITAR CENTRAL</t>
  </si>
  <si>
    <t>107-2021</t>
  </si>
  <si>
    <t>SA-010-2021-HOMIL</t>
  </si>
  <si>
    <t>https://community.secop.gov.co/Public/Tendering/OpportunityDetail/Index?noticeUID=CO1.NTC.1921548&amp;isFromPublicArea=True&amp;isModal=true&amp;asPopupView=true</t>
  </si>
  <si>
    <t>ORBIDENTAL S.A.S</t>
  </si>
  <si>
    <t>SUMINISTRO DE INSUMOS ODONTOLÓGICOS PARA EL ÁREA DE SALUD ORAL Y CIRUGÍA MAXILOFACIAL DEL HOSPITAL MILITAR CENTRAL</t>
  </si>
  <si>
    <t>JORGE ENRIQUE BAZURTO CALDERON</t>
  </si>
  <si>
    <t>Cra 9 No 61-79</t>
  </si>
  <si>
    <t>2115056-2353110</t>
  </si>
  <si>
    <t>108-2021</t>
  </si>
  <si>
    <t>112-2021</t>
  </si>
  <si>
    <t>114-2021</t>
  </si>
  <si>
    <t>121-2021</t>
  </si>
  <si>
    <t>MC-078-2021-HOMIL</t>
  </si>
  <si>
    <t>https://community.secop.gov.co/Public/Tendering/OpportunityDetail/Index?noticeUID=CO1.NTC.1948649&amp;isFromPublicArea=True&amp;isModal=true&amp;asPopupView=true</t>
  </si>
  <si>
    <t xml:space="preserve">ESE CENTRO DERMATOLOGICO FEDERICO LLERAS ACOSTA </t>
  </si>
  <si>
    <t>PRESTACION DEL SERVICIO DE LÁSER VASCULAR DYE COLORANTE PULSADO, PARA PACIENTES REMITIDOS POR EL SERVICIO DE DERMATOLOGÍA DEL HOSPITAL MILITAR CENTRAL</t>
  </si>
  <si>
    <t>JULIO ROBERTO AMADOR</t>
  </si>
  <si>
    <t>CLAUDIA MARCELA ROJAS DAZA</t>
  </si>
  <si>
    <t>Avenida 1 No. 13A-61</t>
  </si>
  <si>
    <t>sec.direccion@dermatologia.gov.co</t>
  </si>
  <si>
    <t>HECTOR GERMAN VARGAS</t>
  </si>
  <si>
    <t>130-2021</t>
  </si>
  <si>
    <t>MC-034-2021-HOMIL</t>
  </si>
  <si>
    <t>https://community.secop.gov.co/Public/Tendering/OpportunityDetail/Index?noticeUID=CO1.NTC.1902866&amp;isFromPublicArea=True&amp;isModal=true&amp;asPopupView=true</t>
  </si>
  <si>
    <t>ALQUILER EQUIPO LASER THULIUM (mínimo de 200 W) CON TODOS LOS ACCESORIOS CORRESPONDIENTES, PARA EL SERVICIO DE UROLOGÍA DEL HOSPITAL MILITAR CENTRAL</t>
  </si>
  <si>
    <t xml:space="preserve">WILLIAM QUIROGA MATAMOROS </t>
  </si>
  <si>
    <t>131-2021</t>
  </si>
  <si>
    <t>SI-01-2021-HOMIL  (Presentación de oferta)</t>
  </si>
  <si>
    <t>https://community.secop.gov.co/Public/Tendering/OpportunityDetail/Index?noticeUID=CO1.NTC.1917564&amp;isFromPublicArea=True&amp;isModal=true&amp;asPopupView=true</t>
  </si>
  <si>
    <t>SUMINISTRO DE INSUMOS Y/O DISPOSITIVOS MÉDICO QUIRÚRGICOS REQUERIDOS PARA LA REALIZACIÓN DEL PROGRAMA QUIRÚRGICO Y DEMÁS PROCEDIMIENTOS ASISTENCIALES DE LOS SERVICIOS QUE COMPONEN LA UNIDAD MÉDICA Y CLÍNICO QUIRÚRGICA DEL HOSPITAL MILITAR CENTRAL LOTE 4</t>
  </si>
  <si>
    <t>133-2021</t>
  </si>
  <si>
    <t>HUMBERTO JAVIER DURAN CORTES</t>
  </si>
  <si>
    <t>SUMINISTRO DE INSUMOS Y/O DISPOSITIVOS MÉDICO QUIRÚRGICOS REQUERIDOS PARA LA REALIZACIÓN DEL PROGRAMA QUIRÚRGICO Y DEMÁS PROCEDIMIENTOS ASISTENCIALES DE LOS SERVICIOS QUE COMPONEN LA UNIDAD MÉDICA Y CLÍNICO QUIRÚRGICA DEL HOSPITAL MILITAR CENTRAL LOTE 10</t>
  </si>
  <si>
    <t>135-2021</t>
  </si>
  <si>
    <t>CTP MEDICA S.A</t>
  </si>
  <si>
    <t>Km.1.5 Vía Sibería Cota - Parque Industrial Potrero Chico Interior San Miguel Bodega 6A</t>
  </si>
  <si>
    <t>137-2021</t>
  </si>
  <si>
    <t>M&amp;M EQUIPOS MEDCOS S.A.S</t>
  </si>
  <si>
    <t>MANUEL GONZÁLEZ</t>
  </si>
  <si>
    <t>CLL 98 N° 70 - 91 OFICINA 911</t>
  </si>
  <si>
    <t>139-2021</t>
  </si>
  <si>
    <t>140-2021</t>
  </si>
  <si>
    <t>MC-100-2021-HOMIL</t>
  </si>
  <si>
    <t>https://community.secop.gov.co/Public/Tendering/OpportunityDetail/Index?noticeUID=CO1.NTC.1988971&amp;isFromPublicArea=True&amp;isModal=true&amp;asPopupView=true</t>
  </si>
  <si>
    <t>MANTENIMIENTO PREVENTIVO Y LOS CORRECTIVOS QUE SEAN NECESARIOS INCLUYENDO EL SUMINISTRO E INSTALACION DE REPUESTOS NUEVOS NO REMANOFACTURADOS PARA EL CRIOCOAGULADOR MARCA WALLACH DEL SERVICIO DE SALAS DE CIRUGIA DEL HOSPITAL MILITAR CENTRAL</t>
  </si>
  <si>
    <t xml:space="preserve">MEDELLIN </t>
  </si>
  <si>
    <t>144-2021</t>
  </si>
  <si>
    <t>MC-105-2021-HOMIL</t>
  </si>
  <si>
    <t>https://community.secop.gov.co/Public/Tendering/OpportunityDetail/Index?noticeUID=CO1.NTC.1995969&amp;isFromPublicArea=True&amp;isModal=true&amp;asPopupView=true</t>
  </si>
  <si>
    <t>SUMINISTRAR, PREPARAR Y PRESERVAR TEJIDOS CORNEALES, ESCLERAS Y/O MEMBRANA AMNIÓTICA PARA EL HOSPITAL MILITAR</t>
  </si>
  <si>
    <t>145-2021</t>
  </si>
  <si>
    <t>CD-050-2021-HOMIL</t>
  </si>
  <si>
    <t>https://community.secop.gov.co/Public/Tendering/OpportunityDetail/Index?noticeUID=CO1.NTC.2016771&amp;isFromPublicArea=True&amp;isModal=true&amp;asPopupView=true</t>
  </si>
  <si>
    <t>CONSORCIO NUTRIMOS  D&amp;B FCJ</t>
  </si>
  <si>
    <t>ENTREGAR A TÍTULO DE ARRENDAMIENTO DOS ESPACIOS DENTRO DE LAS INSTALACIONES DEL HOSPITAL MILITAR CENTRAL CON UN ÁREA APROXIMADA DE 422.47 M2 EN TOTAL, PARA LA PRESTACIÓN DEL SERVICIO DE CAFETERÍA Y RESTAURANTE EN EL PRIMER PISO Y DEL CLUB MÉDICO</t>
  </si>
  <si>
    <t>CARLOS ENRIQUE QUINTERO AVENDAÑO</t>
  </si>
  <si>
    <t>AV CALLE 100 # 8 A -55 TORRE C OFICINA 212</t>
  </si>
  <si>
    <t>GERENTE.ADMINISTRATIVO@DYBCATERING.COM</t>
  </si>
  <si>
    <t>MC-099-2021-HOMIL</t>
  </si>
  <si>
    <t>https://community.secop.gov.co/Public/Tendering/OpportunityDetail/Index?noticeUID=CO1.NTC.1996060&amp;isFromPublicArea=True&amp;isModal=true&amp;asPopupView=true</t>
  </si>
  <si>
    <t>SUMINISTRO DE COMPONENTES SANGUÍNEOS PARA ATENDER LA DEMANDA DE TRANSFUSION CUANDO EL BANCO DE SANGRE DEL HOSPITAL NO CUENTE CON ELLOS Y LA REALIZACIÓN DE PRUEBAS CONFIRMATORIAS, DE ACUERDO A LA CIRCULR 082 DE 2011 Y SUS ANEXOS, PARA LOS DONANTES DE SANGRE Y AFÉRESIS CON PRUEBAS INFECCIOSAS REACTIVAS</t>
  </si>
  <si>
    <t>151-2021</t>
  </si>
  <si>
    <t>GLORIA NEIRA</t>
  </si>
  <si>
    <t>161-2021</t>
  </si>
  <si>
    <t>CD-055-2021-HOMIL_1</t>
  </si>
  <si>
    <t>https://community.secop.gov.co/Public/Tendering/OpportunityDetail/Index?noticeUID=CO1.NTC.2009039&amp;isFromPublicArea=True&amp;isModal=true&amp;asPopupView=true</t>
  </si>
  <si>
    <t>MANTENIMIENTO PREVENTIVO Y LOS CORRECTIVOS QUE SEAN NECESARIOS INCLUYENDO REPUESTOS ORIGINALES NUEVOS NO REMANUFACTURADOS DEL MICROSCOPIO MARCA LEICA DEL HOSPITAL MILITAR CENTRAL</t>
  </si>
  <si>
    <t>163-2021</t>
  </si>
  <si>
    <t>MC-108-2021-HOMIL</t>
  </si>
  <si>
    <t>https://community.secop.gov.co/Public/Tendering/OpportunityDetail/Index?noticeUID=CO1.NTC.2002414&amp;isFromPublicArea=True&amp;isModal=true&amp;asPopupView=true</t>
  </si>
  <si>
    <t>MANTENIMIENTO PREVENTIVO Y LOS CORRECTIVOS QUE SEAN NECESARIOS INCLUIDO REPUESTOS ORIGINALES NUEVOS NO REMANUFACTURADOS PARA ECOGRAFO MARCA PHILLIPS DEL SERVICIO DE ELECTROFISIOLOGIA DEL HOSPITAL MILITAR CENTRAL</t>
  </si>
  <si>
    <t>CRA 44 A No 24 A -22</t>
  </si>
  <si>
    <t>164-2021</t>
  </si>
  <si>
    <t>168-2021</t>
  </si>
  <si>
    <t>MC-112-2021-HOMIL</t>
  </si>
  <si>
    <t>https://community.secop.gov.co/Public/Tendering/OpportunityDetail/Index?noticeUID=CO1.NTC.2013151&amp;isFromPublicArea=True&amp;isModal=true&amp;asPopupView=true</t>
  </si>
  <si>
    <t>MANTENIMIENTO PREVENTIVO Y LOS CORRECTIVOS QUE SEAN NECESARIOS INCLUIDO REPUESTOS ORIGINALES NUEVOS NO REMANUFACTURADOS PARA LOS EQUIPOS DE MARCA RICHARD WOLF, EMS Y OTOPRONT DEL SERVICIO DE OTORRINO, CIRUGÍA, UROLOGÍA Y REHABILITACIÓN CARDIACA DEL HOSPITAL MILITAR CENTRAL</t>
  </si>
  <si>
    <t>SI-002-2021-HOMIL (Presentación de oferta)</t>
  </si>
  <si>
    <t>https://community.secop.gov.co/Public/Tendering/OpportunityDetail/Index?noticeUID=CO1.NTC.1987182&amp;isFromPublicArea=True&amp;isModal=true&amp;asPopupView=true</t>
  </si>
  <si>
    <t>REYNEL STEVEN MORA ALFONSO</t>
  </si>
  <si>
    <t>172-2021</t>
  </si>
  <si>
    <t>COMERCIAL J F I SAS</t>
  </si>
  <si>
    <t>SUMINISTRO DE ELEMENTOS Y MATERIALES DE FERRETERÍA Y CONSTRUCCIÓN NECESARIOS PARA EL MANTENIMIENTO DE LAS INSTALACIONES DEL HOSPITAL MILITAR CENTRAL (LOTE 2 - ORNAMENTACION Y LOTE 7 - PLOMERIA).</t>
  </si>
  <si>
    <t>INES QUIJANO ACEVEDO</t>
  </si>
  <si>
    <t>CALLE 37 46-213</t>
  </si>
  <si>
    <t>ventas@comercialjfi.com</t>
  </si>
  <si>
    <t>173-2021</t>
  </si>
  <si>
    <t>174-2021</t>
  </si>
  <si>
    <t>CENTRO FERRETERO MAFER</t>
  </si>
  <si>
    <t>SUMINISTRO DE ELEMENTOS Y MATERIALES DE FERRETERÍA Y CONSTRUCCIÓN NECESARIOS PARA EL MANTENIMIENTO DE LAS INSTALACIONES DEL HOSPITAL MILITAR CENTRAL (LOTE 4 – ALBAÑILERÍA Y LOTE 5 - PINTURA).</t>
  </si>
  <si>
    <t>SERGIO CARDENAS CALA</t>
  </si>
  <si>
    <t>Crr 15 #12-65 Brr Martires</t>
  </si>
  <si>
    <t>licitacionesmafer@gmail.com</t>
  </si>
  <si>
    <t>MC-131-2021-HOMIL</t>
  </si>
  <si>
    <t>https://community.secop.gov.co/Public/Tendering/OpportunityDetail/Index?noticeUID=CO1.NTC.2024513&amp;isFromPublicArea=True&amp;isModal=true&amp;asPopupView=true</t>
  </si>
  <si>
    <t>“SUMINISTRO DE ELEMENTOS DE TERAPIA RESPIRATORIA, PARA LA ATENCION DE PACIENTES DE UNIDADES CRITICAS DEL HOSPITAL MILITAR CENTRAL"</t>
  </si>
  <si>
    <t>177-2021</t>
  </si>
  <si>
    <t>178-2021</t>
  </si>
  <si>
    <t>DRAEGER COLOMBIA S.A.</t>
  </si>
  <si>
    <t>183-2021</t>
  </si>
  <si>
    <t>186-2021</t>
  </si>
  <si>
    <t>MC-114-2021- HOMIL</t>
  </si>
  <si>
    <t>https://community.secop.gov.co/Public/Tendering/OpportunityDetail/Index?noticeUID=CO1.NTC.2013701&amp;isFromPublicArea=True&amp;isModal=true&amp;asPopupView=true</t>
  </si>
  <si>
    <t>MANTENIMIENTO PREVENTIVO Y LOS CORRECTIVOS QUE SEAN NECESARIOS INCLUIDO REPUESTOS ORIGINALES NUEVOS NO REMANUFACTURADOS PARA EL EQUIPO TROMBOELASTOGRAFO TEG 5000 DEL SERVICIO DE LABORATORIO CLINICO DEL HOSPITAL MILITAR CENTRAL</t>
  </si>
  <si>
    <t>197-2021</t>
  </si>
  <si>
    <t>SA-021-2021-HOMIL</t>
  </si>
  <si>
    <t>https://community.secop.gov.co/Public/Tendering/OpportunityDetail/Index?noticeUID=CO1.NTC.1972819&amp;isFromPublicArea=True&amp;isModal=true&amp;asPopupView=true</t>
  </si>
  <si>
    <t>HB SUPPLER S.A</t>
  </si>
  <si>
    <t>SUMINISTRO DE ELEMENTOS DE CURACION DESTINADOS A LA ATENCÓN DE PACIENTES DEL HOSPITAL MILITAR CENTRAL-EQUIPOS COMPONENTES SANGUINEOS</t>
  </si>
  <si>
    <t>Aicardo Bonilla Velandia</t>
  </si>
  <si>
    <t>Carrera 21 A No. 172-17</t>
  </si>
  <si>
    <t>corporativo@hbsupplier.com</t>
  </si>
  <si>
    <t>208-2021</t>
  </si>
  <si>
    <t>SA-029-2021-HOMIL</t>
  </si>
  <si>
    <t>https://community.secop.gov.co/Public/Tendering/OpportunityDetail/Index?noticeUID=CO1.NTC.2003941&amp;isFromPublicArea=True&amp;isModal=true&amp;asPopupView=true</t>
  </si>
  <si>
    <t>SUMINISTRO DE SET PARA ESTIMULACIÓN CEREBRAL PROFUNDA PARA EL HOSPITAL MILITAR CENTRAL</t>
  </si>
  <si>
    <t>217-2021</t>
  </si>
  <si>
    <t xml:space="preserve">PRESTACION DE SERVICIOS DE SALUD </t>
  </si>
  <si>
    <t>CD-060-2021-HOMIL_1</t>
  </si>
  <si>
    <t>https://community.secop.gov.co/Public/Tendering/OpportunityDetail/Index?noticeUID=CO1.NTC.2040508&amp;isFromPublicArea=True&amp;isModal=true&amp;asPopupView=true</t>
  </si>
  <si>
    <t>PRESTACIÓN DE SERVICIOS DE SALUD PARA LA REALIZACIÓN DEL SEGUIMIENTO Y CONTROLES MÉDICOS POR HEPATOLOGÍA PEDIÁTRICA REQUERIDOS PARA PACIENTES DEL HOSPITAL MILITAR CENTRAL</t>
  </si>
  <si>
    <t>PAULA CAROLINA GUZMAN CRUZ</t>
  </si>
  <si>
    <t>220-2021</t>
  </si>
  <si>
    <t>231-2021</t>
  </si>
  <si>
    <t>CD-065-2021-HOMIL</t>
  </si>
  <si>
    <t>https://community.secop.gov.co/Public/Tendering/OpportunityDetail/Index?noticeUID=CO1.NTC.2095882&amp;isFromPublicArea=True&amp;isModal=true&amp;asPopupView=true</t>
  </si>
  <si>
    <t>SUMINISTRO DE INSUMOS Y/O DISPOSITIVOS MÉDICO-QUIRÚRGICOS PARA EQUIPO NEURO-NAVEGADOR REQUERIDOS PARA LA REALIZACIÓN DEL PROGRAMA QUIRÚRGICO EN SALAS DE CIRUGÍA DEL SERVICIO DE NEUROCIRUGÍA QUE FORMA PARTE DE LA UNIDAD CLÍNICO QUIRÚRGICA DEL HOSPITAL MILITAR CENTRAL</t>
  </si>
  <si>
    <t>243-2021</t>
  </si>
  <si>
    <t>CD-066-2021-HOMIL</t>
  </si>
  <si>
    <t>https://community.secop.gov.co/Public/Tendering/OpportunityDetail/Index?noticeUID=CO1.NTC.2067840&amp;isFromPublicArea=True&amp;isModal=true&amp;asPopupView=true</t>
  </si>
  <si>
    <t>MANTENIMIENTO PREVENTIVO Y LOS CORRECTIVOS QUE SEAN NECESARIOS CON SUMINISTRO E INSTALACIÓN DE REPUESTOS Y ACCESORIOS NUEVOS NO REMANUFACTURADOS PARA EL EQUIPO ECÓGRAFO OFTALMOLÓGICO MARCA QUANTEL DEL HOSPITAL MILITAR CENTRAL</t>
  </si>
  <si>
    <t>258-2021</t>
  </si>
  <si>
    <t>MC-164-2021-HOMIL</t>
  </si>
  <si>
    <t>https://community.secop.gov.co/Public/Tendering/OpportunityDetail/Index?noticeUID=CO1.NTC.2166028&amp;isFromPublicArea=True&amp;isModal=true&amp;asPopupView=true</t>
  </si>
  <si>
    <t>SUMINISTRO DE ELEMENTOS NECESARIOS PARA EL MANTENIMIENTO Y RESTAURACIÓN DE JARDINES Y ZONAS VERDES</t>
  </si>
  <si>
    <t>267-2021</t>
  </si>
  <si>
    <t>MC-173-2021-HOMIL</t>
  </si>
  <si>
    <t>https://community.secop.gov.co/Public/Tendering/OpportunityDetail/Index?noticeUID=CO1.NTC.2183050&amp;isFromPublicArea=True&amp;isModal=true&amp;asPopupView=true</t>
  </si>
  <si>
    <t>UMBRELLA BIOLABS</t>
  </si>
  <si>
    <t>MANTENIMIENTO PREVENTIVO Y LOS CORRECTIVOS QUE SEAN NECESARIOS INCLUYENDO REPUESTOS ORIGINALES NUEVOS NO REMANUFACTURADOS DE LOS MICROTOMOS, MICROSCOPIOS Y EQUIPOS MARCA SAKURA, LEICA, NIKON DEL SERVICIO DE PATOLOGIA DEL HOSPITAL MILITAR CENTRAL</t>
  </si>
  <si>
    <t>FELIPE AUGUSTO MUÑOZ BAYONA</t>
  </si>
  <si>
    <t>CRA 63 #22-45</t>
  </si>
  <si>
    <t>angie.nieto@umbrella-biolabs.com</t>
  </si>
  <si>
    <t>274-2021</t>
  </si>
  <si>
    <t>MC-177-2021-HOMIL</t>
  </si>
  <si>
    <t>https://community.secop.gov.co/Public/Tendering/OpportunityDetail/Index?noticeUID=CO1.NTC.2192710&amp;isFromPublicArea=True&amp;isModal=true&amp;asPopupView=true</t>
  </si>
  <si>
    <t>SUMINISTRO DE FORMULAS LACTEAS INFANTILES, COMPLEMENTOS Y SUPLEMENTOS NUTRICIONALES, BIBERONES Y MEZCLAS ENTERALES VIA SONDA, QUE REQUIERE EL HOSPITAL MILITAR CENTRAL PARA PACIENTES HOSPITALIZADOS</t>
  </si>
  <si>
    <t>291-2021</t>
  </si>
  <si>
    <t>LP-008-2021-HOMIL</t>
  </si>
  <si>
    <t>https://community.secop.gov.co/Public/Tendering/OpportunityDetail/Index?noticeUID=CO1.NTC.2078535&amp;isFromPublicArea=True&amp;isModal=true&amp;asPopupView=true</t>
  </si>
  <si>
    <t>SUMINISTRO DE ESTACIONES DE TRABAJO PARA LAS AREAS ASISTENCIALES DEL HOSPITAL MILITAR CENTRAL</t>
  </si>
  <si>
    <t>BOYACA</t>
  </si>
  <si>
    <t>292-2021</t>
  </si>
  <si>
    <t>SA-057-2021-HOMIL</t>
  </si>
  <si>
    <t>https://community.secop.gov.co/Public/Tendering/OpportunityDetail/Index?noticeUID=CO1.NTC.2189230&amp;isFromPublicArea=True&amp;isModal=true&amp;asPopupView=true</t>
  </si>
  <si>
    <t>CHAHER S.A</t>
  </si>
  <si>
    <t>MANTENIMIENTO PREVENTIVO Y CORRECTIVO, SUMINISTRO DE LOS REPUESTOS NUEVOS ORIGINALES, NO REMANUFACTURADOS, INCLUYENDO CONSUMIBLES, PARA LA CENTRAL DE GASES MEDICINALES, ASI COMO EL MANTENIMIENTO GENERAL DE RED DE GASES MEDICINALES Y DE LOS CILINDROS DE OXIGENO, EN LAS INSTALACIONES DEL HOSPITAL MILITAR CENTRAL, INCLUYENDO LA ASESORÍA, ACOMPAÑAMIENTO Y EJECUCIÓN DE LA REVALIDACIÓN DEL PROCESO PRODUCTIVO DE AIRE MEDICINAL EN EL HOSPITAL MILITAR CENTRAL</t>
  </si>
  <si>
    <t>RAFAEL ANTONIO DUQUE SALAZAR</t>
  </si>
  <si>
    <t>Daniel Enrique Chaparro Ramirez</t>
  </si>
  <si>
    <t>299-2021</t>
  </si>
  <si>
    <t>MC-183-2021-HOMIL</t>
  </si>
  <si>
    <t>https://community.secop.gov.co/Public/Tendering/OpportunityDetail/Index?noticeUID=CO1.NTC.2243644&amp;isFromPublicArea=True&amp;isModal=true&amp;asPopupView=true</t>
  </si>
  <si>
    <t>EDWARDS LIFESCIENCES COLOMBIA</t>
  </si>
  <si>
    <t>SUMINISTRO DE INSUMOS Y/O DISPOSITIVOS MEDICO-QUIRURGICOS (PROTESIS BIOLOGICA AORTICA TEJIDO RESILIA) REQUERIDOS PARA LA REALIZACION DEL PROGRAMA QUIRUGICO EN SALAS DE CIRUGIA DEL SERVICIO CARDIOVASCULAR DE LA UNIDAD CLINICO QUIRURGICA DEL HOSPITAL MILITAR CENTRAL</t>
  </si>
  <si>
    <t>Jose Pablo Uribe Lopez</t>
  </si>
  <si>
    <t>Carrera 7ma #114-33 oficina 505 Edificio Scotiabank</t>
  </si>
  <si>
    <t>302-2021</t>
  </si>
  <si>
    <t>CD-070-2021</t>
  </si>
  <si>
    <t>https://community.secop.gov.co/Public/Tendering/OpportunityDetail/Index?noticeUID=CO1.NTC.2280408&amp;isFromPublicArea=True&amp;isModal=true&amp;asPopupView=true</t>
  </si>
  <si>
    <t>BANCO DAVIVIENDA</t>
  </si>
  <si>
    <t>ENTREGAR A TÍTULO DE ARRENDAMIENTO DE UN ESPACIO FÍSICO DENTRO DE LAS INSTALACIONES DEL HOSPITAL PARA EL FUNCIONAMIENTO DEL SERVICIO DE CAJEROS AUTOMÁTICOS AL BANCO DAVIVIENDA</t>
  </si>
  <si>
    <t>Jose Rodrigo Arango Echeverri</t>
  </si>
  <si>
    <t>Calle 28 No 13 A 15 piso 33</t>
  </si>
  <si>
    <t>310-2021</t>
  </si>
  <si>
    <t>CD-080-2021-HOMIL</t>
  </si>
  <si>
    <t>https://community.secop.gov.co/Public/Tendering/OpportunityDetail/Index?noticeUID=CO1.NTC.2275402&amp;isFromPublicArea=True&amp;isModal=true&amp;asPopupView=true</t>
  </si>
  <si>
    <t>SERVICIO DE ACTUALIZACIÓN, MANTENIMIENTO, SOPORTE REMOTO Y EN SITIO PARA LA GESTIÓN DE INCIDENTES Y ACTUALIZACIÓN DE LOS MÓDULOS LICENCIADOS DEL GESTOR DOCUMENTAL, EXPEDIENTES Y EL SISTEMA DE GESTIÓN DE CALIDAD, INCLUIDO CERTIFICADO SSL (WILCARD) PARA EL HOSPITAL MILITAR CENTRAL</t>
  </si>
  <si>
    <t>FELIX ANTONIO PALACIO SABOGAL</t>
  </si>
  <si>
    <t>314-2021</t>
  </si>
  <si>
    <t>PRESTACION DE SERVICIOS - INTERMEDIACION</t>
  </si>
  <si>
    <t>SA-054-2021-HOMIL</t>
  </si>
  <si>
    <t>https://community.secop.gov.co/Public/Tendering/OpportunityDetail/Index?noticeUID=CO1.NTC.2171234&amp;isFromPublicArea=True&amp;isModal=true&amp;asPopupView=true</t>
  </si>
  <si>
    <t>INVER TRACK S.A.S</t>
  </si>
  <si>
    <t>CONTRATAR UN INTERMEDIARIO PÚBLICO O PRIVADO , PARA QUE TRAMITE, GESTIONE Y LIDERE LA VENTA A TRAVÉS DEL MECANISMO DE MARTILLO O SUBASTA PÚBLICA DE LOS BIENES MUEBLES OBSOLETOS E INSERVIBLES DE PROPIEDAD DEL HOSPITAL MILITAR CENTRAL</t>
  </si>
  <si>
    <t>JUAN DAVID PRDRAZA</t>
  </si>
  <si>
    <t>MIGUEL ALEXANDER REYES FLOREZ</t>
  </si>
  <si>
    <t>CALLE 2A # 24-66</t>
  </si>
  <si>
    <t>INVER.TRACKSAS@GMAIL.COM</t>
  </si>
  <si>
    <t>336-2021</t>
  </si>
  <si>
    <t>CD-084-2021-HOMIL</t>
  </si>
  <si>
    <t>https://community.secop.gov.co/Public/Tendering/OpportunityDetail/Index?noticeUID=CO1.NTC.2400379&amp;isFromPublicArea=True&amp;isModal=true&amp;asPopupView=true</t>
  </si>
  <si>
    <t>PRESTACIÓN DE SERVICIOS PROFESIONALES ESPECIALIZADOS EN CIRUGÍA CARDIOVASCULAR, PERFUSIÓN Y CIRCULACIÓN EXTRACORPÓREA PARA DIFERENTES SERVICIOS DEL HOSPITAL MILITAR CENTRAL.</t>
  </si>
  <si>
    <t>FREDY ERNESTO VILLAMIZAR BENESH</t>
  </si>
  <si>
    <t>345-2021</t>
  </si>
  <si>
    <t>MC-220-2021-HOMIL</t>
  </si>
  <si>
    <t>https://community.secop.gov.co/Public/Tendering/OpportunityDetail/Index?noticeUID=CO1.NTC.2446504&amp;isFromPublicArea=True&amp;isModal=true&amp;asPopupView=true</t>
  </si>
  <si>
    <t>SERVIECOLOGICO S.A.S</t>
  </si>
  <si>
    <t>SERVICIO DE GESTIÓN EXTERNA (RECOLECCIÓN, TRANSPORTE, TRATAMIENTO Y DISPOSICIÓN FINAL) PARA LOS RESIDUOS DE ORIGEN ADMINISTRATIVO (RESIDUOS DE APARATOS ELÉCTRICOS Y ELECTRÓNICOS - RAEES, LUMINARIAS, BOMBILLAS, PILAS, BATERÍA Y OTROS CON UNA COMPOSICIÓN SIMILAR) PARA EL HOSPITAL MILITAR CENTRAL</t>
  </si>
  <si>
    <t>JAVIER FERNANDO USECHE BARBERY</t>
  </si>
  <si>
    <t>CARRERA 2 No 56 - 80</t>
  </si>
  <si>
    <t>alejandro.prieto@serviecologico.com</t>
  </si>
  <si>
    <t>357-2021</t>
  </si>
  <si>
    <t>CD-094-2021-HOMIL.</t>
  </si>
  <si>
    <t>https://community.secop.gov.co/Public/Tendering/OpportunityDetail/Index?noticeUID=CO1.NTC.2481919&amp;isFromPublicArea=True&amp;isModal=true&amp;asPopupView=true</t>
  </si>
  <si>
    <t>PHILIPS COLOMBIANA DE COMERCIALIZACION S.A</t>
  </si>
  <si>
    <t>ADQUISICIÓN PREINSTALACIÓN E INSTALACIÓN DE EQUIPOS ECOCARDIOGRAFOS Y ARCO EN C PARA LOS SERVICIOS DEL HOSPITAL MILITAR CENTRAL</t>
  </si>
  <si>
    <t>OSCAR SOSA - WILLIAM WILCHES</t>
  </si>
  <si>
    <t>Blanca Lilia Rodriguez Ramirez</t>
  </si>
  <si>
    <t>Calle 93 # 11A - 11, piso 7</t>
  </si>
  <si>
    <t>juana.mercedes.avila.jimenez@philips.com</t>
  </si>
  <si>
    <t>VALOR TOTAL CON VIGENCIAS</t>
  </si>
  <si>
    <t>VALOR TOTAL CON ADICIONES</t>
  </si>
  <si>
    <t>VALOR TOTAL REAL CONTRATO (+ADICIONES-REDUCCIONES)</t>
  </si>
  <si>
    <t>SELECCIÓN ABREVIADA PARA PRESTACION DE SERVICIOS DE SALUD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</si>
</sst>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-&quot;$&quot;* #,##0_-;\-&quot;$&quot;* #,##0_-;_-&quot;$&quot;* &quot;-&quot;_-;_-@_-"/>
    <numFmt numFmtId="165" formatCode="_-&quot;$&quot;* #,##0.00_-;\-&quot;$&quot;* #,##0.00_-;_-&quot;$&quot;* &quot;-&quot;??_-;_-@_-"/>
    <numFmt numFmtId="166" formatCode="&quot;$&quot;\ #,##0"/>
    <numFmt numFmtId="169" formatCode="yyyy\-mm\-dd;@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sz val="9"/>
      <color rgb="FF0074E8"/>
      <name val="Arial Narrow"/>
      <family val="2"/>
    </font>
    <font>
      <b/>
      <sz val="9"/>
      <name val="Arial Narrow"/>
      <family val="2"/>
    </font>
    <font>
      <b/>
      <sz val="9"/>
      <color theme="1"/>
      <name val="Arial Narrow"/>
      <family val="2"/>
    </font>
    <font>
      <sz val="9"/>
      <color theme="1"/>
      <name val="Arial Narrow"/>
      <family val="2"/>
    </font>
    <font>
      <u/>
      <sz val="9"/>
      <color theme="10"/>
      <name val="Arial Narrow"/>
      <family val="2"/>
    </font>
    <font>
      <b/>
      <sz val="9"/>
      <color rgb="FFFF0000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165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40">
    <xf numFmtId="0" fontId="0" fillId="0" borderId="0" xfId="0"/>
    <xf numFmtId="0" fontId="4" fillId="0" borderId="8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49" fontId="5" fillId="4" borderId="2" xfId="0" applyNumberFormat="1" applyFont="1" applyFill="1" applyBorder="1" applyAlignment="1">
      <alignment horizontal="center" vertical="center" wrapText="1"/>
    </xf>
    <xf numFmtId="49" fontId="5" fillId="4" borderId="1" xfId="0" applyNumberFormat="1" applyFont="1" applyFill="1" applyBorder="1" applyAlignment="1">
      <alignment horizontal="center" vertical="center" wrapText="1"/>
    </xf>
    <xf numFmtId="49" fontId="5" fillId="4" borderId="2" xfId="0" applyNumberFormat="1" applyFont="1" applyFill="1" applyBorder="1" applyAlignment="1">
      <alignment horizontal="center" vertical="center" textRotation="90" wrapText="1"/>
    </xf>
    <xf numFmtId="166" fontId="6" fillId="4" borderId="6" xfId="1" applyNumberFormat="1" applyFont="1" applyFill="1" applyBorder="1" applyAlignment="1">
      <alignment horizontal="center" vertical="center" wrapText="1"/>
    </xf>
    <xf numFmtId="4" fontId="5" fillId="4" borderId="3" xfId="0" applyNumberFormat="1" applyFont="1" applyFill="1" applyBorder="1" applyAlignment="1">
      <alignment horizontal="center" vertical="center" wrapText="1"/>
    </xf>
    <xf numFmtId="169" fontId="5" fillId="4" borderId="6" xfId="0" applyNumberFormat="1" applyFont="1" applyFill="1" applyBorder="1" applyAlignment="1">
      <alignment horizontal="center" vertical="center" wrapText="1"/>
    </xf>
    <xf numFmtId="49" fontId="5" fillId="4" borderId="5" xfId="0" applyNumberFormat="1" applyFont="1" applyFill="1" applyBorder="1" applyAlignment="1">
      <alignment horizontal="center" vertical="center" textRotation="90" wrapText="1"/>
    </xf>
    <xf numFmtId="49" fontId="5" fillId="4" borderId="6" xfId="0" applyNumberFormat="1" applyFont="1" applyFill="1" applyBorder="1" applyAlignment="1">
      <alignment horizontal="center" vertical="center" wrapText="1"/>
    </xf>
    <xf numFmtId="49" fontId="6" fillId="2" borderId="7" xfId="0" applyNumberFormat="1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49" fontId="7" fillId="0" borderId="7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8" fillId="0" borderId="8" xfId="2" applyFont="1" applyBorder="1" applyAlignment="1" applyProtection="1">
      <alignment vertical="center" wrapText="1"/>
    </xf>
    <xf numFmtId="0" fontId="7" fillId="0" borderId="7" xfId="0" applyFont="1" applyBorder="1" applyAlignment="1">
      <alignment horizontal="center" vertical="center" wrapText="1"/>
    </xf>
    <xf numFmtId="49" fontId="7" fillId="2" borderId="7" xfId="0" applyNumberFormat="1" applyFont="1" applyFill="1" applyBorder="1" applyAlignment="1">
      <alignment horizontal="center" vertical="center" wrapText="1"/>
    </xf>
    <xf numFmtId="49" fontId="7" fillId="2" borderId="7" xfId="0" applyNumberFormat="1" applyFont="1" applyFill="1" applyBorder="1" applyAlignment="1">
      <alignment horizontal="justify" vertical="justify" wrapText="1"/>
    </xf>
    <xf numFmtId="164" fontId="7" fillId="2" borderId="7" xfId="1" applyNumberFormat="1" applyFont="1" applyFill="1" applyBorder="1" applyAlignment="1">
      <alignment horizontal="center" vertical="center"/>
    </xf>
    <xf numFmtId="169" fontId="7" fillId="3" borderId="7" xfId="0" applyNumberFormat="1" applyFont="1" applyFill="1" applyBorder="1" applyAlignment="1">
      <alignment horizontal="center" vertical="center" wrapText="1"/>
    </xf>
    <xf numFmtId="14" fontId="7" fillId="0" borderId="7" xfId="0" applyNumberFormat="1" applyFont="1" applyBorder="1" applyAlignment="1">
      <alignment horizontal="center" vertical="center" wrapText="1"/>
    </xf>
    <xf numFmtId="14" fontId="7" fillId="0" borderId="8" xfId="0" applyNumberFormat="1" applyFont="1" applyBorder="1" applyAlignment="1">
      <alignment horizontal="center" vertical="center" wrapText="1"/>
    </xf>
    <xf numFmtId="1" fontId="7" fillId="0" borderId="8" xfId="0" applyNumberFormat="1" applyFont="1" applyBorder="1" applyAlignment="1">
      <alignment horizontal="center" vertical="center" wrapText="1"/>
    </xf>
    <xf numFmtId="1" fontId="7" fillId="0" borderId="7" xfId="0" applyNumberFormat="1" applyFont="1" applyBorder="1" applyAlignment="1">
      <alignment horizontal="center" vertical="center" wrapText="1"/>
    </xf>
    <xf numFmtId="1" fontId="6" fillId="0" borderId="7" xfId="0" applyNumberFormat="1" applyFont="1" applyBorder="1" applyAlignment="1">
      <alignment horizontal="center" vertical="center" wrapText="1"/>
    </xf>
    <xf numFmtId="0" fontId="7" fillId="0" borderId="0" xfId="0" applyFont="1"/>
    <xf numFmtId="1" fontId="7" fillId="0" borderId="7" xfId="0" applyNumberFormat="1" applyFont="1" applyFill="1" applyBorder="1" applyAlignment="1">
      <alignment horizontal="center" vertical="center" wrapText="1"/>
    </xf>
    <xf numFmtId="169" fontId="7" fillId="0" borderId="0" xfId="0" applyNumberFormat="1" applyFont="1"/>
    <xf numFmtId="1" fontId="6" fillId="0" borderId="9" xfId="0" applyNumberFormat="1" applyFont="1" applyBorder="1" applyAlignment="1">
      <alignment horizontal="center" vertical="center"/>
    </xf>
    <xf numFmtId="164" fontId="9" fillId="2" borderId="7" xfId="1" applyNumberFormat="1" applyFont="1" applyFill="1" applyBorder="1" applyAlignment="1">
      <alignment horizontal="center" vertical="center"/>
    </xf>
    <xf numFmtId="1" fontId="7" fillId="2" borderId="7" xfId="0" applyNumberFormat="1" applyFont="1" applyFill="1" applyBorder="1" applyAlignment="1">
      <alignment horizontal="center" vertical="center" wrapText="1"/>
    </xf>
    <xf numFmtId="0" fontId="7" fillId="0" borderId="8" xfId="0" applyFont="1" applyBorder="1"/>
    <xf numFmtId="0" fontId="6" fillId="0" borderId="9" xfId="0" applyFont="1" applyBorder="1" applyAlignment="1">
      <alignment horizontal="center" vertical="center"/>
    </xf>
    <xf numFmtId="0" fontId="7" fillId="4" borderId="0" xfId="0" applyFont="1" applyFill="1" applyAlignment="1">
      <alignment horizontal="center"/>
    </xf>
    <xf numFmtId="14" fontId="8" fillId="0" borderId="7" xfId="2" applyNumberFormat="1" applyFont="1" applyBorder="1" applyAlignment="1" applyProtection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1" fontId="6" fillId="0" borderId="4" xfId="0" applyNumberFormat="1" applyFont="1" applyBorder="1" applyAlignment="1">
      <alignment horizontal="center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1123950</xdr:colOff>
          <xdr:row>49</xdr:row>
          <xdr:rowOff>0</xdr:rowOff>
        </xdr:from>
        <xdr:to>
          <xdr:col>11</xdr:col>
          <xdr:colOff>76200</xdr:colOff>
          <xdr:row>50</xdr:row>
          <xdr:rowOff>57150</xdr:rowOff>
        </xdr:to>
        <xdr:sp macro="" textlink="">
          <xdr:nvSpPr>
            <xdr:cNvPr id="4097" name="Control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000-00007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hyperlink" Target="https://community.secop.gov.co/Public/Tendering/OpportunityDetail/Index?noticeUID=CO1.NTC.1987182&amp;isFromPublicArea=True&amp;isModal=true&amp;asPopupView=true" TargetMode="External"/><Relationship Id="rId7" Type="http://schemas.openxmlformats.org/officeDocument/2006/relationships/control" Target="../activeX/activeX1.xml"/><Relationship Id="rId2" Type="http://schemas.openxmlformats.org/officeDocument/2006/relationships/hyperlink" Target="https://community.secop.gov.co/Public/Tendering/OpportunityDetail/Index?noticeUID=CO1.NTC.2024513&amp;isFromPublicArea=True&amp;isModal=true&amp;asPopupView=true" TargetMode="External"/><Relationship Id="rId1" Type="http://schemas.openxmlformats.org/officeDocument/2006/relationships/hyperlink" Target="mailto:GERENTE.ADMINISTRATIVO@DYBCATERING.COM" TargetMode="External"/><Relationship Id="rId6" Type="http://schemas.openxmlformats.org/officeDocument/2006/relationships/vmlDrawing" Target="../drawings/vmlDrawing1.vm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3"/>
  <dimension ref="A1:AL58"/>
  <sheetViews>
    <sheetView tabSelected="1" zoomScaleNormal="100" workbookViewId="0">
      <pane xSplit="1" ySplit="1" topLeftCell="B2" activePane="bottomRight" state="frozen"/>
      <selection pane="topRight" activeCell="B1" sqref="B1"/>
      <selection pane="bottomLeft" activeCell="A3" sqref="A3"/>
      <selection pane="bottomRight" activeCell="J3" sqref="J3"/>
    </sheetView>
  </sheetViews>
  <sheetFormatPr baseColWidth="10" defaultRowHeight="13.5" x14ac:dyDescent="0.25"/>
  <cols>
    <col min="1" max="1" width="13.85546875" style="26" customWidth="1"/>
    <col min="2" max="2" width="4.85546875" style="26" customWidth="1"/>
    <col min="3" max="3" width="4.42578125" style="26" customWidth="1"/>
    <col min="4" max="4" width="4.140625" style="26" customWidth="1"/>
    <col min="5" max="5" width="4.5703125" style="26" customWidth="1"/>
    <col min="6" max="6" width="5.140625" style="26" customWidth="1"/>
    <col min="7" max="8" width="4.85546875" style="26" customWidth="1"/>
    <col min="9" max="9" width="13.28515625" style="26" customWidth="1"/>
    <col min="10" max="10" width="18.42578125" style="26" customWidth="1"/>
    <col min="11" max="11" width="18.5703125" style="26" customWidth="1"/>
    <col min="12" max="12" width="31.140625" style="26" customWidth="1"/>
    <col min="13" max="13" width="28.28515625" style="26" customWidth="1"/>
    <col min="14" max="14" width="54.28515625" style="26" customWidth="1"/>
    <col min="15" max="15" width="15.85546875" style="26" hidden="1" customWidth="1"/>
    <col min="16" max="16" width="15.42578125" style="26" hidden="1" customWidth="1"/>
    <col min="17" max="17" width="15.140625" style="26" hidden="1" customWidth="1"/>
    <col min="18" max="18" width="15.85546875" style="26" hidden="1" customWidth="1"/>
    <col min="19" max="19" width="19.28515625" style="26" hidden="1" customWidth="1"/>
    <col min="20" max="20" width="17.42578125" style="26" hidden="1" customWidth="1"/>
    <col min="21" max="21" width="19.28515625" style="26" customWidth="1"/>
    <col min="22" max="22" width="15.140625" style="26" customWidth="1"/>
    <col min="23" max="23" width="15.7109375" style="28" customWidth="1"/>
    <col min="24" max="24" width="15.28515625" style="28" customWidth="1"/>
    <col min="25" max="25" width="28.85546875" style="26" customWidth="1"/>
    <col min="26" max="26" width="4.85546875" style="26" customWidth="1"/>
    <col min="27" max="27" width="4.5703125" style="26" customWidth="1"/>
    <col min="28" max="28" width="5.28515625" style="26" customWidth="1"/>
    <col min="29" max="29" width="4.5703125" style="26" customWidth="1"/>
    <col min="30" max="30" width="5.28515625" style="26" customWidth="1"/>
    <col min="31" max="31" width="25.42578125" style="26" customWidth="1"/>
    <col min="32" max="32" width="19.42578125" style="26" customWidth="1"/>
    <col min="33" max="33" width="12" style="26" customWidth="1"/>
    <col min="34" max="34" width="22" style="26" customWidth="1"/>
    <col min="35" max="35" width="18.140625" style="26" customWidth="1"/>
    <col min="36" max="36" width="23.85546875" style="26" customWidth="1"/>
    <col min="37" max="37" width="16.5703125" style="26" customWidth="1"/>
    <col min="38" max="38" width="30.42578125" style="26" customWidth="1"/>
    <col min="39" max="16384" width="11.42578125" style="26"/>
  </cols>
  <sheetData>
    <row r="1" spans="1:38" s="34" customFormat="1" ht="186" customHeight="1" thickBot="1" x14ac:dyDescent="0.3">
      <c r="A1" s="4" t="s">
        <v>61</v>
      </c>
      <c r="B1" s="5" t="s">
        <v>102</v>
      </c>
      <c r="C1" s="5" t="s">
        <v>108</v>
      </c>
      <c r="D1" s="5" t="s">
        <v>139</v>
      </c>
      <c r="E1" s="5" t="s">
        <v>114</v>
      </c>
      <c r="F1" s="5" t="s">
        <v>463</v>
      </c>
      <c r="G1" s="5" t="s">
        <v>140</v>
      </c>
      <c r="H1" s="5" t="s">
        <v>110</v>
      </c>
      <c r="I1" s="3" t="s">
        <v>97</v>
      </c>
      <c r="J1" s="3" t="s">
        <v>3</v>
      </c>
      <c r="K1" s="3" t="s">
        <v>67</v>
      </c>
      <c r="L1" s="3" t="s">
        <v>68</v>
      </c>
      <c r="M1" s="3" t="s">
        <v>0</v>
      </c>
      <c r="N1" s="4" t="s">
        <v>1</v>
      </c>
      <c r="O1" s="6" t="s">
        <v>141</v>
      </c>
      <c r="P1" s="6" t="s">
        <v>64</v>
      </c>
      <c r="Q1" s="7" t="s">
        <v>4</v>
      </c>
      <c r="R1" s="7" t="s">
        <v>5</v>
      </c>
      <c r="S1" s="7" t="s">
        <v>460</v>
      </c>
      <c r="T1" s="7" t="s">
        <v>461</v>
      </c>
      <c r="U1" s="7" t="s">
        <v>462</v>
      </c>
      <c r="V1" s="7" t="s">
        <v>98</v>
      </c>
      <c r="W1" s="8" t="s">
        <v>99</v>
      </c>
      <c r="X1" s="8" t="s">
        <v>6</v>
      </c>
      <c r="Y1" s="3" t="s">
        <v>2</v>
      </c>
      <c r="Z1" s="9" t="s">
        <v>17</v>
      </c>
      <c r="AA1" s="9" t="s">
        <v>15</v>
      </c>
      <c r="AB1" s="9" t="s">
        <v>18</v>
      </c>
      <c r="AC1" s="9" t="s">
        <v>12</v>
      </c>
      <c r="AD1" s="9" t="s">
        <v>40</v>
      </c>
      <c r="AE1" s="10" t="s">
        <v>7</v>
      </c>
      <c r="AF1" s="10" t="s">
        <v>100</v>
      </c>
      <c r="AG1" s="10" t="s">
        <v>101</v>
      </c>
      <c r="AH1" s="10" t="s">
        <v>8</v>
      </c>
      <c r="AI1" s="10" t="s">
        <v>9</v>
      </c>
      <c r="AJ1" s="10" t="s">
        <v>10</v>
      </c>
      <c r="AK1" s="10" t="s">
        <v>11</v>
      </c>
      <c r="AL1" s="3" t="s">
        <v>62</v>
      </c>
    </row>
    <row r="2" spans="1:38" ht="90.75" customHeight="1" x14ac:dyDescent="0.25">
      <c r="A2" s="11" t="s">
        <v>148</v>
      </c>
      <c r="B2" s="12">
        <v>1</v>
      </c>
      <c r="C2" s="12"/>
      <c r="D2" s="12"/>
      <c r="E2" s="12"/>
      <c r="F2" s="36"/>
      <c r="G2" s="12"/>
      <c r="H2" s="12"/>
      <c r="I2" s="13" t="s">
        <v>149</v>
      </c>
      <c r="J2" s="14" t="s">
        <v>23</v>
      </c>
      <c r="K2" s="1" t="s">
        <v>150</v>
      </c>
      <c r="L2" s="15" t="s">
        <v>151</v>
      </c>
      <c r="M2" s="17" t="s">
        <v>41</v>
      </c>
      <c r="N2" s="18" t="s">
        <v>152</v>
      </c>
      <c r="O2" s="19">
        <v>0</v>
      </c>
      <c r="P2" s="30">
        <v>0</v>
      </c>
      <c r="Q2" s="19">
        <v>0</v>
      </c>
      <c r="R2" s="19">
        <v>0</v>
      </c>
      <c r="S2" s="19">
        <f t="shared" ref="S2:S10" si="0">Q2+R2</f>
        <v>0</v>
      </c>
      <c r="T2" s="19">
        <f t="shared" ref="T2:T9" si="1">S2+O2</f>
        <v>0</v>
      </c>
      <c r="U2" s="19">
        <f t="shared" ref="U2:U10" si="2">T2-P2</f>
        <v>0</v>
      </c>
      <c r="V2" s="20">
        <v>44228</v>
      </c>
      <c r="W2" s="20">
        <v>44228</v>
      </c>
      <c r="X2" s="20">
        <v>45119</v>
      </c>
      <c r="Y2" s="22" t="s">
        <v>153</v>
      </c>
      <c r="Z2" s="21"/>
      <c r="AA2" s="21"/>
      <c r="AB2" s="25">
        <v>1</v>
      </c>
      <c r="AC2" s="21"/>
      <c r="AD2" s="21"/>
      <c r="AE2" s="24" t="s">
        <v>42</v>
      </c>
      <c r="AF2" s="24">
        <v>800250382</v>
      </c>
      <c r="AG2" s="24">
        <v>2</v>
      </c>
      <c r="AH2" s="24" t="s">
        <v>123</v>
      </c>
      <c r="AI2" s="24">
        <v>7447300</v>
      </c>
      <c r="AJ2" s="35" t="s">
        <v>124</v>
      </c>
      <c r="AK2" s="17" t="s">
        <v>14</v>
      </c>
      <c r="AL2" s="11"/>
    </row>
    <row r="3" spans="1:38" ht="120" customHeight="1" x14ac:dyDescent="0.25">
      <c r="A3" s="11" t="s">
        <v>154</v>
      </c>
      <c r="B3" s="12"/>
      <c r="C3" s="12"/>
      <c r="D3" s="12">
        <v>1</v>
      </c>
      <c r="E3" s="12"/>
      <c r="F3" s="36"/>
      <c r="G3" s="12"/>
      <c r="H3" s="12"/>
      <c r="I3" s="13" t="s">
        <v>144</v>
      </c>
      <c r="J3" s="14" t="s">
        <v>115</v>
      </c>
      <c r="K3" s="1" t="s">
        <v>155</v>
      </c>
      <c r="L3" s="15" t="s">
        <v>156</v>
      </c>
      <c r="M3" s="17" t="s">
        <v>157</v>
      </c>
      <c r="N3" s="18" t="s">
        <v>158</v>
      </c>
      <c r="O3" s="19">
        <v>0</v>
      </c>
      <c r="P3" s="30">
        <v>0</v>
      </c>
      <c r="Q3" s="19">
        <v>50000000</v>
      </c>
      <c r="R3" s="19">
        <v>0</v>
      </c>
      <c r="S3" s="19">
        <f t="shared" si="0"/>
        <v>50000000</v>
      </c>
      <c r="T3" s="19">
        <f t="shared" si="1"/>
        <v>50000000</v>
      </c>
      <c r="U3" s="19">
        <f t="shared" si="2"/>
        <v>50000000</v>
      </c>
      <c r="V3" s="20">
        <v>44238</v>
      </c>
      <c r="W3" s="20">
        <v>44256</v>
      </c>
      <c r="X3" s="20">
        <v>44910</v>
      </c>
      <c r="Y3" s="22" t="s">
        <v>72</v>
      </c>
      <c r="Z3" s="25">
        <v>1</v>
      </c>
      <c r="AA3" s="21"/>
      <c r="AB3" s="21"/>
      <c r="AC3" s="21"/>
      <c r="AD3" s="21"/>
      <c r="AE3" s="24" t="s">
        <v>159</v>
      </c>
      <c r="AF3" s="24">
        <v>860013874</v>
      </c>
      <c r="AG3" s="24">
        <v>7</v>
      </c>
      <c r="AH3" s="24" t="s">
        <v>160</v>
      </c>
      <c r="AI3" s="24">
        <v>3534000</v>
      </c>
      <c r="AJ3" s="35" t="s">
        <v>161</v>
      </c>
      <c r="AK3" s="17" t="s">
        <v>14</v>
      </c>
      <c r="AL3" s="11"/>
    </row>
    <row r="4" spans="1:38" ht="109.5" customHeight="1" x14ac:dyDescent="0.25">
      <c r="A4" s="11" t="s">
        <v>165</v>
      </c>
      <c r="B4" s="12"/>
      <c r="C4" s="12"/>
      <c r="D4" s="12">
        <v>1</v>
      </c>
      <c r="E4" s="12"/>
      <c r="F4" s="36"/>
      <c r="G4" s="12"/>
      <c r="H4" s="12"/>
      <c r="I4" s="13" t="s">
        <v>148</v>
      </c>
      <c r="J4" s="14" t="s">
        <v>23</v>
      </c>
      <c r="K4" s="1" t="s">
        <v>166</v>
      </c>
      <c r="L4" s="15" t="s">
        <v>167</v>
      </c>
      <c r="M4" s="17" t="s">
        <v>58</v>
      </c>
      <c r="N4" s="18" t="s">
        <v>168</v>
      </c>
      <c r="O4" s="19">
        <v>115970880</v>
      </c>
      <c r="P4" s="30">
        <v>0</v>
      </c>
      <c r="Q4" s="19">
        <v>56901600</v>
      </c>
      <c r="R4" s="19">
        <v>0</v>
      </c>
      <c r="S4" s="19">
        <f t="shared" si="0"/>
        <v>56901600</v>
      </c>
      <c r="T4" s="19">
        <f t="shared" si="1"/>
        <v>172872480</v>
      </c>
      <c r="U4" s="19">
        <f t="shared" si="2"/>
        <v>172872480</v>
      </c>
      <c r="V4" s="20">
        <v>44249</v>
      </c>
      <c r="W4" s="20">
        <v>44251</v>
      </c>
      <c r="X4" s="20">
        <v>44895</v>
      </c>
      <c r="Y4" s="22" t="s">
        <v>169</v>
      </c>
      <c r="Z4" s="21"/>
      <c r="AA4" s="25">
        <v>1</v>
      </c>
      <c r="AB4" s="21"/>
      <c r="AC4" s="21"/>
      <c r="AD4" s="21"/>
      <c r="AE4" s="24" t="s">
        <v>95</v>
      </c>
      <c r="AF4" s="24">
        <v>860350543</v>
      </c>
      <c r="AG4" s="24">
        <v>9</v>
      </c>
      <c r="AH4" s="24" t="s">
        <v>96</v>
      </c>
      <c r="AI4" s="24">
        <v>8053992</v>
      </c>
      <c r="AJ4" s="35" t="s">
        <v>31</v>
      </c>
      <c r="AK4" s="17" t="s">
        <v>14</v>
      </c>
      <c r="AL4" s="11"/>
    </row>
    <row r="5" spans="1:38" ht="94.5" customHeight="1" x14ac:dyDescent="0.25">
      <c r="A5" s="11" t="s">
        <v>175</v>
      </c>
      <c r="B5" s="12"/>
      <c r="C5" s="12"/>
      <c r="D5" s="12">
        <v>1</v>
      </c>
      <c r="E5" s="12"/>
      <c r="F5" s="36"/>
      <c r="G5" s="12"/>
      <c r="H5" s="12"/>
      <c r="I5" s="13" t="s">
        <v>154</v>
      </c>
      <c r="J5" s="14" t="s">
        <v>19</v>
      </c>
      <c r="K5" s="1" t="s">
        <v>176</v>
      </c>
      <c r="L5" s="15" t="s">
        <v>177</v>
      </c>
      <c r="M5" s="17" t="s">
        <v>178</v>
      </c>
      <c r="N5" s="18" t="s">
        <v>179</v>
      </c>
      <c r="O5" s="19">
        <v>0</v>
      </c>
      <c r="P5" s="30">
        <v>0</v>
      </c>
      <c r="Q5" s="19">
        <v>20000000</v>
      </c>
      <c r="R5" s="19">
        <v>0</v>
      </c>
      <c r="S5" s="19">
        <f t="shared" si="0"/>
        <v>20000000</v>
      </c>
      <c r="T5" s="19">
        <f t="shared" si="1"/>
        <v>20000000</v>
      </c>
      <c r="U5" s="19">
        <f t="shared" si="2"/>
        <v>20000000</v>
      </c>
      <c r="V5" s="20">
        <v>44265</v>
      </c>
      <c r="W5" s="20">
        <v>44267</v>
      </c>
      <c r="X5" s="20">
        <v>44910</v>
      </c>
      <c r="Y5" s="22" t="s">
        <v>180</v>
      </c>
      <c r="Z5" s="25">
        <v>1</v>
      </c>
      <c r="AA5" s="21"/>
      <c r="AB5" s="21"/>
      <c r="AC5" s="21"/>
      <c r="AD5" s="21"/>
      <c r="AE5" s="24" t="s">
        <v>137</v>
      </c>
      <c r="AF5" s="24">
        <v>901034790</v>
      </c>
      <c r="AG5" s="24">
        <v>9</v>
      </c>
      <c r="AH5" s="24" t="s">
        <v>53</v>
      </c>
      <c r="AI5" s="24">
        <v>3649620</v>
      </c>
      <c r="AJ5" s="35" t="s">
        <v>138</v>
      </c>
      <c r="AK5" s="24" t="s">
        <v>14</v>
      </c>
      <c r="AL5" s="11"/>
    </row>
    <row r="6" spans="1:38" ht="116.25" customHeight="1" x14ac:dyDescent="0.25">
      <c r="A6" s="11" t="s">
        <v>181</v>
      </c>
      <c r="B6" s="12"/>
      <c r="C6" s="12"/>
      <c r="D6" s="12">
        <v>1</v>
      </c>
      <c r="E6" s="12"/>
      <c r="F6" s="36"/>
      <c r="G6" s="12"/>
      <c r="H6" s="12"/>
      <c r="I6" s="13" t="s">
        <v>149</v>
      </c>
      <c r="J6" s="14" t="s">
        <v>13</v>
      </c>
      <c r="K6" s="1" t="s">
        <v>182</v>
      </c>
      <c r="L6" s="15" t="s">
        <v>183</v>
      </c>
      <c r="M6" s="17" t="s">
        <v>76</v>
      </c>
      <c r="N6" s="18" t="s">
        <v>184</v>
      </c>
      <c r="O6" s="19">
        <v>0</v>
      </c>
      <c r="P6" s="30">
        <v>40000000</v>
      </c>
      <c r="Q6" s="19">
        <v>59000000</v>
      </c>
      <c r="R6" s="19">
        <v>0</v>
      </c>
      <c r="S6" s="19">
        <f t="shared" si="0"/>
        <v>59000000</v>
      </c>
      <c r="T6" s="19">
        <f t="shared" si="1"/>
        <v>59000000</v>
      </c>
      <c r="U6" s="19">
        <f t="shared" si="2"/>
        <v>19000000</v>
      </c>
      <c r="V6" s="20">
        <v>44267</v>
      </c>
      <c r="W6" s="20">
        <v>44272</v>
      </c>
      <c r="X6" s="20">
        <v>44895</v>
      </c>
      <c r="Y6" s="22" t="s">
        <v>130</v>
      </c>
      <c r="Z6" s="25">
        <v>1</v>
      </c>
      <c r="AA6" s="21"/>
      <c r="AB6" s="21"/>
      <c r="AC6" s="21"/>
      <c r="AD6" s="21"/>
      <c r="AE6" s="24" t="s">
        <v>76</v>
      </c>
      <c r="AF6" s="24">
        <v>19352271</v>
      </c>
      <c r="AG6" s="24">
        <v>9</v>
      </c>
      <c r="AH6" s="24" t="s">
        <v>185</v>
      </c>
      <c r="AI6" s="24">
        <v>5335516</v>
      </c>
      <c r="AJ6" s="35" t="s">
        <v>186</v>
      </c>
      <c r="AK6" s="17" t="s">
        <v>14</v>
      </c>
      <c r="AL6" s="11"/>
    </row>
    <row r="7" spans="1:38" ht="116.25" customHeight="1" x14ac:dyDescent="0.25">
      <c r="A7" s="11" t="s">
        <v>189</v>
      </c>
      <c r="B7" s="12"/>
      <c r="C7" s="12"/>
      <c r="D7" s="12">
        <v>1</v>
      </c>
      <c r="E7" s="12"/>
      <c r="F7" s="36"/>
      <c r="G7" s="12"/>
      <c r="H7" s="12"/>
      <c r="I7" s="13" t="s">
        <v>171</v>
      </c>
      <c r="J7" s="14" t="s">
        <v>25</v>
      </c>
      <c r="K7" s="1" t="s">
        <v>190</v>
      </c>
      <c r="L7" s="15" t="s">
        <v>191</v>
      </c>
      <c r="M7" s="17" t="s">
        <v>20</v>
      </c>
      <c r="N7" s="18" t="s">
        <v>192</v>
      </c>
      <c r="O7" s="19">
        <v>28000000</v>
      </c>
      <c r="P7" s="30">
        <v>0</v>
      </c>
      <c r="Q7" s="19">
        <v>57000000</v>
      </c>
      <c r="R7" s="19">
        <v>0</v>
      </c>
      <c r="S7" s="19">
        <f t="shared" si="0"/>
        <v>57000000</v>
      </c>
      <c r="T7" s="19">
        <f t="shared" si="1"/>
        <v>85000000</v>
      </c>
      <c r="U7" s="19">
        <f t="shared" si="2"/>
        <v>85000000</v>
      </c>
      <c r="V7" s="20">
        <v>44273</v>
      </c>
      <c r="W7" s="20">
        <v>44280</v>
      </c>
      <c r="X7" s="20">
        <v>44910</v>
      </c>
      <c r="Y7" s="22" t="s">
        <v>51</v>
      </c>
      <c r="Z7" s="21"/>
      <c r="AA7" s="25">
        <v>1</v>
      </c>
      <c r="AB7" s="21"/>
      <c r="AC7" s="21"/>
      <c r="AD7" s="21"/>
      <c r="AE7" s="24" t="s">
        <v>193</v>
      </c>
      <c r="AF7" s="24">
        <v>900589109</v>
      </c>
      <c r="AG7" s="24">
        <v>7</v>
      </c>
      <c r="AH7" s="24" t="s">
        <v>194</v>
      </c>
      <c r="AI7" s="24">
        <v>7034991</v>
      </c>
      <c r="AJ7" s="35" t="s">
        <v>21</v>
      </c>
      <c r="AK7" s="17" t="s">
        <v>14</v>
      </c>
      <c r="AL7" s="11"/>
    </row>
    <row r="8" spans="1:38" ht="116.25" customHeight="1" x14ac:dyDescent="0.25">
      <c r="A8" s="11" t="s">
        <v>195</v>
      </c>
      <c r="B8" s="12"/>
      <c r="C8" s="12"/>
      <c r="D8" s="12">
        <v>1</v>
      </c>
      <c r="E8" s="12"/>
      <c r="F8" s="36"/>
      <c r="G8" s="12"/>
      <c r="H8" s="12"/>
      <c r="I8" s="13" t="s">
        <v>170</v>
      </c>
      <c r="J8" s="14" t="s">
        <v>36</v>
      </c>
      <c r="K8" s="1" t="s">
        <v>196</v>
      </c>
      <c r="L8" s="15" t="s">
        <v>197</v>
      </c>
      <c r="M8" s="17" t="s">
        <v>198</v>
      </c>
      <c r="N8" s="18" t="s">
        <v>199</v>
      </c>
      <c r="O8" s="19">
        <v>9520000</v>
      </c>
      <c r="P8" s="30">
        <v>0</v>
      </c>
      <c r="Q8" s="19">
        <v>19040000</v>
      </c>
      <c r="R8" s="19">
        <v>0</v>
      </c>
      <c r="S8" s="19">
        <f t="shared" si="0"/>
        <v>19040000</v>
      </c>
      <c r="T8" s="19">
        <f t="shared" si="1"/>
        <v>28560000</v>
      </c>
      <c r="U8" s="19">
        <f t="shared" si="2"/>
        <v>28560000</v>
      </c>
      <c r="V8" s="20">
        <v>44279</v>
      </c>
      <c r="W8" s="20">
        <v>44280</v>
      </c>
      <c r="X8" s="20">
        <v>44865</v>
      </c>
      <c r="Y8" s="22" t="s">
        <v>69</v>
      </c>
      <c r="Z8" s="21"/>
      <c r="AA8" s="25">
        <v>1</v>
      </c>
      <c r="AB8" s="21"/>
      <c r="AC8" s="21"/>
      <c r="AD8" s="21"/>
      <c r="AE8" s="24" t="s">
        <v>92</v>
      </c>
      <c r="AF8" s="24">
        <v>900430367</v>
      </c>
      <c r="AG8" s="24">
        <v>7</v>
      </c>
      <c r="AH8" s="24" t="s">
        <v>93</v>
      </c>
      <c r="AI8" s="24">
        <v>7559329</v>
      </c>
      <c r="AJ8" s="35" t="s">
        <v>94</v>
      </c>
      <c r="AK8" s="17" t="s">
        <v>14</v>
      </c>
      <c r="AL8" s="11"/>
    </row>
    <row r="9" spans="1:38" ht="77.25" customHeight="1" x14ac:dyDescent="0.25">
      <c r="A9" s="11" t="s">
        <v>209</v>
      </c>
      <c r="B9" s="12"/>
      <c r="C9" s="12"/>
      <c r="D9" s="12"/>
      <c r="E9" s="12">
        <v>1</v>
      </c>
      <c r="F9" s="36"/>
      <c r="G9" s="12"/>
      <c r="H9" s="12"/>
      <c r="I9" s="13" t="s">
        <v>145</v>
      </c>
      <c r="J9" s="16" t="s">
        <v>25</v>
      </c>
      <c r="K9" s="1" t="s">
        <v>210</v>
      </c>
      <c r="L9" s="15" t="s">
        <v>211</v>
      </c>
      <c r="M9" s="17" t="s">
        <v>212</v>
      </c>
      <c r="N9" s="18" t="s">
        <v>213</v>
      </c>
      <c r="O9" s="19">
        <v>202500000</v>
      </c>
      <c r="P9" s="30">
        <v>0</v>
      </c>
      <c r="Q9" s="19">
        <v>405000000</v>
      </c>
      <c r="R9" s="19">
        <v>0</v>
      </c>
      <c r="S9" s="19">
        <f t="shared" si="0"/>
        <v>405000000</v>
      </c>
      <c r="T9" s="19">
        <f t="shared" si="1"/>
        <v>607500000</v>
      </c>
      <c r="U9" s="19">
        <f t="shared" si="2"/>
        <v>607500000</v>
      </c>
      <c r="V9" s="20">
        <v>44286</v>
      </c>
      <c r="W9" s="20">
        <v>44286</v>
      </c>
      <c r="X9" s="20">
        <v>44880</v>
      </c>
      <c r="Y9" s="22" t="s">
        <v>214</v>
      </c>
      <c r="Z9" s="21"/>
      <c r="AA9" s="25">
        <v>1</v>
      </c>
      <c r="AB9" s="21"/>
      <c r="AC9" s="21"/>
      <c r="AD9" s="21"/>
      <c r="AE9" s="24" t="s">
        <v>89</v>
      </c>
      <c r="AF9" s="24">
        <v>800066001</v>
      </c>
      <c r="AG9" s="24">
        <v>3</v>
      </c>
      <c r="AH9" s="24" t="s">
        <v>90</v>
      </c>
      <c r="AI9" s="24">
        <v>7447555</v>
      </c>
      <c r="AJ9" s="35" t="s">
        <v>215</v>
      </c>
      <c r="AK9" s="17" t="s">
        <v>14</v>
      </c>
      <c r="AL9" s="11"/>
    </row>
    <row r="10" spans="1:38" ht="97.5" customHeight="1" x14ac:dyDescent="0.25">
      <c r="A10" s="11" t="s">
        <v>218</v>
      </c>
      <c r="B10" s="12"/>
      <c r="C10" s="12"/>
      <c r="D10" s="12">
        <v>1</v>
      </c>
      <c r="E10" s="12"/>
      <c r="F10" s="36"/>
      <c r="G10" s="12"/>
      <c r="H10" s="12"/>
      <c r="I10" s="13" t="s">
        <v>172</v>
      </c>
      <c r="J10" s="16" t="s">
        <v>19</v>
      </c>
      <c r="K10" s="1" t="s">
        <v>219</v>
      </c>
      <c r="L10" s="15" t="s">
        <v>220</v>
      </c>
      <c r="M10" s="17" t="s">
        <v>37</v>
      </c>
      <c r="N10" s="18" t="s">
        <v>221</v>
      </c>
      <c r="O10" s="19">
        <v>0</v>
      </c>
      <c r="P10" s="30">
        <v>0</v>
      </c>
      <c r="Q10" s="19">
        <v>8000000</v>
      </c>
      <c r="R10" s="19">
        <v>0</v>
      </c>
      <c r="S10" s="19">
        <f t="shared" si="0"/>
        <v>8000000</v>
      </c>
      <c r="T10" s="19">
        <f t="shared" ref="T10:T16" si="3">S10+O10</f>
        <v>8000000</v>
      </c>
      <c r="U10" s="19">
        <f t="shared" si="2"/>
        <v>8000000</v>
      </c>
      <c r="V10" s="20">
        <v>44291</v>
      </c>
      <c r="W10" s="20">
        <v>44294</v>
      </c>
      <c r="X10" s="20">
        <v>44895</v>
      </c>
      <c r="Y10" s="22" t="s">
        <v>65</v>
      </c>
      <c r="Z10" s="25">
        <v>1</v>
      </c>
      <c r="AA10" s="21"/>
      <c r="AB10" s="21"/>
      <c r="AC10" s="21"/>
      <c r="AD10" s="21"/>
      <c r="AE10" s="24" t="s">
        <v>29</v>
      </c>
      <c r="AF10" s="24">
        <v>900539662</v>
      </c>
      <c r="AG10" s="24">
        <v>5</v>
      </c>
      <c r="AH10" s="24" t="s">
        <v>222</v>
      </c>
      <c r="AI10" s="24">
        <v>4059171</v>
      </c>
      <c r="AJ10" s="35" t="s">
        <v>30</v>
      </c>
      <c r="AK10" s="17" t="s">
        <v>14</v>
      </c>
      <c r="AL10" s="11"/>
    </row>
    <row r="11" spans="1:38" ht="97.5" customHeight="1" x14ac:dyDescent="0.25">
      <c r="A11" s="11" t="s">
        <v>224</v>
      </c>
      <c r="B11" s="12"/>
      <c r="C11" s="12"/>
      <c r="D11" s="12">
        <v>1</v>
      </c>
      <c r="E11" s="12"/>
      <c r="F11" s="36"/>
      <c r="G11" s="12"/>
      <c r="H11" s="12"/>
      <c r="I11" s="13" t="s">
        <v>172</v>
      </c>
      <c r="J11" s="16" t="s">
        <v>19</v>
      </c>
      <c r="K11" s="1" t="s">
        <v>219</v>
      </c>
      <c r="L11" s="15" t="s">
        <v>220</v>
      </c>
      <c r="M11" s="17" t="s">
        <v>50</v>
      </c>
      <c r="N11" s="18" t="s">
        <v>217</v>
      </c>
      <c r="O11" s="19">
        <v>0</v>
      </c>
      <c r="P11" s="30">
        <v>0</v>
      </c>
      <c r="Q11" s="19">
        <v>10000000</v>
      </c>
      <c r="R11" s="19">
        <v>0</v>
      </c>
      <c r="S11" s="19">
        <f t="shared" ref="S11:S17" si="4">Q11+R11</f>
        <v>10000000</v>
      </c>
      <c r="T11" s="19">
        <f t="shared" si="3"/>
        <v>10000000</v>
      </c>
      <c r="U11" s="19">
        <f t="shared" ref="U11:U17" si="5">T11-P11</f>
        <v>10000000</v>
      </c>
      <c r="V11" s="20">
        <v>44291</v>
      </c>
      <c r="W11" s="20">
        <v>44298</v>
      </c>
      <c r="X11" s="20">
        <v>44895</v>
      </c>
      <c r="Y11" s="22" t="s">
        <v>65</v>
      </c>
      <c r="Z11" s="25">
        <v>1</v>
      </c>
      <c r="AA11" s="21"/>
      <c r="AB11" s="21"/>
      <c r="AC11" s="21"/>
      <c r="AD11" s="21"/>
      <c r="AE11" s="24" t="s">
        <v>122</v>
      </c>
      <c r="AF11" s="24">
        <v>860506831</v>
      </c>
      <c r="AG11" s="24">
        <v>7</v>
      </c>
      <c r="AH11" s="24" t="s">
        <v>109</v>
      </c>
      <c r="AI11" s="24">
        <v>6583100</v>
      </c>
      <c r="AJ11" s="35" t="s">
        <v>28</v>
      </c>
      <c r="AK11" s="24" t="s">
        <v>14</v>
      </c>
      <c r="AL11" s="24"/>
    </row>
    <row r="12" spans="1:38" ht="97.5" customHeight="1" x14ac:dyDescent="0.25">
      <c r="A12" s="11" t="s">
        <v>228</v>
      </c>
      <c r="B12" s="12"/>
      <c r="C12" s="12"/>
      <c r="D12" s="12">
        <v>1</v>
      </c>
      <c r="E12" s="12"/>
      <c r="F12" s="36"/>
      <c r="G12" s="12"/>
      <c r="H12" s="12"/>
      <c r="I12" s="13" t="s">
        <v>187</v>
      </c>
      <c r="J12" s="16" t="s">
        <v>19</v>
      </c>
      <c r="K12" s="1" t="s">
        <v>229</v>
      </c>
      <c r="L12" s="15" t="s">
        <v>230</v>
      </c>
      <c r="M12" s="17" t="s">
        <v>231</v>
      </c>
      <c r="N12" s="18" t="s">
        <v>232</v>
      </c>
      <c r="O12" s="19">
        <v>0</v>
      </c>
      <c r="P12" s="30">
        <v>0</v>
      </c>
      <c r="Q12" s="19">
        <v>59054190</v>
      </c>
      <c r="R12" s="19">
        <v>0</v>
      </c>
      <c r="S12" s="19">
        <f t="shared" si="4"/>
        <v>59054190</v>
      </c>
      <c r="T12" s="19">
        <f t="shared" si="3"/>
        <v>59054190</v>
      </c>
      <c r="U12" s="19">
        <f t="shared" si="5"/>
        <v>59054190</v>
      </c>
      <c r="V12" s="20">
        <v>44292</v>
      </c>
      <c r="W12" s="20">
        <v>44294</v>
      </c>
      <c r="X12" s="20">
        <v>44880</v>
      </c>
      <c r="Y12" s="22" t="s">
        <v>66</v>
      </c>
      <c r="Z12" s="21"/>
      <c r="AA12" s="25">
        <v>1</v>
      </c>
      <c r="AB12" s="21"/>
      <c r="AC12" s="21"/>
      <c r="AD12" s="21"/>
      <c r="AE12" s="24" t="s">
        <v>233</v>
      </c>
      <c r="AF12" s="24">
        <v>830134902</v>
      </c>
      <c r="AG12" s="24">
        <v>5</v>
      </c>
      <c r="AH12" s="24" t="s">
        <v>234</v>
      </c>
      <c r="AI12" s="24">
        <v>2694909</v>
      </c>
      <c r="AJ12" s="35" t="s">
        <v>54</v>
      </c>
      <c r="AK12" s="17" t="s">
        <v>14</v>
      </c>
      <c r="AL12" s="11"/>
    </row>
    <row r="13" spans="1:38" ht="97.5" customHeight="1" x14ac:dyDescent="0.25">
      <c r="A13" s="11" t="s">
        <v>242</v>
      </c>
      <c r="B13" s="12"/>
      <c r="C13" s="12"/>
      <c r="D13" s="12">
        <v>1</v>
      </c>
      <c r="E13" s="12"/>
      <c r="F13" s="36"/>
      <c r="G13" s="12"/>
      <c r="H13" s="12"/>
      <c r="I13" s="13" t="s">
        <v>226</v>
      </c>
      <c r="J13" s="16" t="s">
        <v>25</v>
      </c>
      <c r="K13" s="1" t="s">
        <v>243</v>
      </c>
      <c r="L13" s="15" t="s">
        <v>244</v>
      </c>
      <c r="M13" s="17" t="s">
        <v>105</v>
      </c>
      <c r="N13" s="18" t="s">
        <v>245</v>
      </c>
      <c r="O13" s="19">
        <v>0</v>
      </c>
      <c r="P13" s="30">
        <v>0</v>
      </c>
      <c r="Q13" s="19">
        <v>30000000</v>
      </c>
      <c r="R13" s="19">
        <v>0</v>
      </c>
      <c r="S13" s="19">
        <f t="shared" si="4"/>
        <v>30000000</v>
      </c>
      <c r="T13" s="19">
        <f t="shared" si="3"/>
        <v>30000000</v>
      </c>
      <c r="U13" s="19">
        <f t="shared" si="5"/>
        <v>30000000</v>
      </c>
      <c r="V13" s="20">
        <v>44328</v>
      </c>
      <c r="W13" s="20">
        <v>44335</v>
      </c>
      <c r="X13" s="20">
        <v>44880</v>
      </c>
      <c r="Y13" s="22" t="s">
        <v>80</v>
      </c>
      <c r="Z13" s="21"/>
      <c r="AA13" s="25">
        <v>1</v>
      </c>
      <c r="AB13" s="21"/>
      <c r="AC13" s="21"/>
      <c r="AD13" s="21"/>
      <c r="AE13" s="21" t="s">
        <v>89</v>
      </c>
      <c r="AF13" s="24">
        <v>800066001</v>
      </c>
      <c r="AG13" s="24">
        <v>3</v>
      </c>
      <c r="AH13" s="21" t="s">
        <v>90</v>
      </c>
      <c r="AI13" s="24">
        <v>7447555</v>
      </c>
      <c r="AJ13" s="35" t="s">
        <v>215</v>
      </c>
      <c r="AK13" s="24" t="s">
        <v>14</v>
      </c>
      <c r="AL13" s="24"/>
    </row>
    <row r="14" spans="1:38" ht="97.5" customHeight="1" x14ac:dyDescent="0.25">
      <c r="A14" s="11" t="s">
        <v>246</v>
      </c>
      <c r="B14" s="12"/>
      <c r="C14" s="12"/>
      <c r="D14" s="12">
        <v>1</v>
      </c>
      <c r="E14" s="12"/>
      <c r="F14" s="36"/>
      <c r="G14" s="12"/>
      <c r="H14" s="12"/>
      <c r="I14" s="13" t="s">
        <v>235</v>
      </c>
      <c r="J14" s="16" t="s">
        <v>19</v>
      </c>
      <c r="K14" s="1" t="s">
        <v>247</v>
      </c>
      <c r="L14" s="15" t="s">
        <v>248</v>
      </c>
      <c r="M14" s="17" t="s">
        <v>133</v>
      </c>
      <c r="N14" s="18" t="s">
        <v>249</v>
      </c>
      <c r="O14" s="19">
        <v>0</v>
      </c>
      <c r="P14" s="30">
        <v>0</v>
      </c>
      <c r="Q14" s="19">
        <v>20000000</v>
      </c>
      <c r="R14" s="19">
        <v>0</v>
      </c>
      <c r="S14" s="19">
        <f t="shared" si="4"/>
        <v>20000000</v>
      </c>
      <c r="T14" s="19">
        <f t="shared" si="3"/>
        <v>20000000</v>
      </c>
      <c r="U14" s="19">
        <f t="shared" si="5"/>
        <v>20000000</v>
      </c>
      <c r="V14" s="20">
        <v>44334</v>
      </c>
      <c r="W14" s="20">
        <v>44336</v>
      </c>
      <c r="X14" s="20">
        <v>44834</v>
      </c>
      <c r="Y14" s="22" t="s">
        <v>70</v>
      </c>
      <c r="Z14" s="21"/>
      <c r="AA14" s="21"/>
      <c r="AB14" s="21"/>
      <c r="AC14" s="25">
        <v>1</v>
      </c>
      <c r="AD14" s="21"/>
      <c r="AE14" s="21" t="s">
        <v>134</v>
      </c>
      <c r="AF14" s="31">
        <v>900352786</v>
      </c>
      <c r="AG14" s="31">
        <v>5</v>
      </c>
      <c r="AH14" s="21" t="s">
        <v>135</v>
      </c>
      <c r="AI14" s="24">
        <v>7324122</v>
      </c>
      <c r="AJ14" s="35" t="s">
        <v>136</v>
      </c>
      <c r="AK14" s="24" t="s">
        <v>14</v>
      </c>
      <c r="AL14" s="24"/>
    </row>
    <row r="15" spans="1:38" ht="97.5" customHeight="1" x14ac:dyDescent="0.25">
      <c r="A15" s="11" t="s">
        <v>250</v>
      </c>
      <c r="B15" s="12"/>
      <c r="C15" s="12"/>
      <c r="D15" s="12"/>
      <c r="E15" s="12">
        <v>1</v>
      </c>
      <c r="F15" s="36"/>
      <c r="G15" s="12"/>
      <c r="H15" s="12"/>
      <c r="I15" s="13" t="s">
        <v>147</v>
      </c>
      <c r="J15" s="16" t="s">
        <v>19</v>
      </c>
      <c r="K15" s="1" t="s">
        <v>251</v>
      </c>
      <c r="L15" s="15" t="s">
        <v>252</v>
      </c>
      <c r="M15" s="17" t="s">
        <v>253</v>
      </c>
      <c r="N15" s="18" t="s">
        <v>254</v>
      </c>
      <c r="O15" s="19">
        <v>0</v>
      </c>
      <c r="P15" s="30">
        <v>0</v>
      </c>
      <c r="Q15" s="19">
        <v>78000000</v>
      </c>
      <c r="R15" s="19">
        <v>0</v>
      </c>
      <c r="S15" s="19">
        <f t="shared" si="4"/>
        <v>78000000</v>
      </c>
      <c r="T15" s="19">
        <f t="shared" si="3"/>
        <v>78000000</v>
      </c>
      <c r="U15" s="19">
        <f t="shared" si="5"/>
        <v>78000000</v>
      </c>
      <c r="V15" s="20">
        <v>44334</v>
      </c>
      <c r="W15" s="20">
        <v>44337</v>
      </c>
      <c r="X15" s="20">
        <v>44880</v>
      </c>
      <c r="Y15" s="22" t="s">
        <v>130</v>
      </c>
      <c r="Z15" s="25">
        <v>1</v>
      </c>
      <c r="AA15" s="21"/>
      <c r="AB15" s="21"/>
      <c r="AC15" s="21"/>
      <c r="AD15" s="21"/>
      <c r="AE15" s="21" t="s">
        <v>255</v>
      </c>
      <c r="AF15" s="31">
        <v>800005972</v>
      </c>
      <c r="AG15" s="31">
        <v>9</v>
      </c>
      <c r="AH15" s="24" t="s">
        <v>256</v>
      </c>
      <c r="AI15" s="21" t="s">
        <v>257</v>
      </c>
      <c r="AJ15" s="35" t="s">
        <v>38</v>
      </c>
      <c r="AK15" s="24" t="s">
        <v>14</v>
      </c>
      <c r="AL15" s="24"/>
    </row>
    <row r="16" spans="1:38" ht="97.5" customHeight="1" x14ac:dyDescent="0.25">
      <c r="A16" s="11" t="s">
        <v>261</v>
      </c>
      <c r="B16" s="12"/>
      <c r="C16" s="12"/>
      <c r="D16" s="12">
        <v>1</v>
      </c>
      <c r="E16" s="12"/>
      <c r="F16" s="36"/>
      <c r="G16" s="12"/>
      <c r="H16" s="12"/>
      <c r="I16" s="13" t="s">
        <v>236</v>
      </c>
      <c r="J16" s="16" t="s">
        <v>63</v>
      </c>
      <c r="K16" s="2" t="s">
        <v>262</v>
      </c>
      <c r="L16" s="15" t="s">
        <v>263</v>
      </c>
      <c r="M16" s="17" t="s">
        <v>264</v>
      </c>
      <c r="N16" s="18" t="s">
        <v>265</v>
      </c>
      <c r="O16" s="19">
        <v>10000000</v>
      </c>
      <c r="P16" s="30">
        <v>10000000</v>
      </c>
      <c r="Q16" s="19">
        <v>20800000</v>
      </c>
      <c r="R16" s="19">
        <v>0</v>
      </c>
      <c r="S16" s="19">
        <f t="shared" si="4"/>
        <v>20800000</v>
      </c>
      <c r="T16" s="19">
        <f t="shared" si="3"/>
        <v>30800000</v>
      </c>
      <c r="U16" s="19">
        <f t="shared" si="5"/>
        <v>20800000</v>
      </c>
      <c r="V16" s="20">
        <v>44348</v>
      </c>
      <c r="W16" s="20">
        <v>44356</v>
      </c>
      <c r="X16" s="20">
        <v>44804</v>
      </c>
      <c r="Y16" s="22" t="s">
        <v>266</v>
      </c>
      <c r="Z16" s="25">
        <v>1</v>
      </c>
      <c r="AA16" s="21"/>
      <c r="AB16" s="21"/>
      <c r="AC16" s="21"/>
      <c r="AD16" s="21"/>
      <c r="AE16" s="21" t="s">
        <v>267</v>
      </c>
      <c r="AF16" s="24">
        <v>800247350</v>
      </c>
      <c r="AG16" s="24">
        <v>6</v>
      </c>
      <c r="AH16" s="21" t="s">
        <v>268</v>
      </c>
      <c r="AI16" s="21">
        <v>2428160</v>
      </c>
      <c r="AJ16" s="35" t="s">
        <v>269</v>
      </c>
      <c r="AK16" s="24" t="s">
        <v>14</v>
      </c>
      <c r="AL16" s="24"/>
    </row>
    <row r="17" spans="1:38" ht="97.5" customHeight="1" x14ac:dyDescent="0.25">
      <c r="A17" s="11" t="s">
        <v>271</v>
      </c>
      <c r="B17" s="12"/>
      <c r="C17" s="12"/>
      <c r="D17" s="12">
        <v>1</v>
      </c>
      <c r="E17" s="12"/>
      <c r="F17" s="32"/>
      <c r="G17" s="12"/>
      <c r="H17" s="12"/>
      <c r="I17" s="13" t="s">
        <v>174</v>
      </c>
      <c r="J17" s="16" t="s">
        <v>23</v>
      </c>
      <c r="K17" s="2" t="s">
        <v>272</v>
      </c>
      <c r="L17" s="15" t="s">
        <v>273</v>
      </c>
      <c r="M17" s="17" t="s">
        <v>74</v>
      </c>
      <c r="N17" s="18" t="s">
        <v>274</v>
      </c>
      <c r="O17" s="19">
        <v>0</v>
      </c>
      <c r="P17" s="30">
        <v>0</v>
      </c>
      <c r="Q17" s="19">
        <v>32000000</v>
      </c>
      <c r="R17" s="19">
        <v>0</v>
      </c>
      <c r="S17" s="19">
        <f t="shared" si="4"/>
        <v>32000000</v>
      </c>
      <c r="T17" s="19">
        <f t="shared" ref="T17:T32" si="6">S17+O17</f>
        <v>32000000</v>
      </c>
      <c r="U17" s="19">
        <f t="shared" si="5"/>
        <v>32000000</v>
      </c>
      <c r="V17" s="20">
        <v>44355</v>
      </c>
      <c r="W17" s="20">
        <v>44372</v>
      </c>
      <c r="X17" s="20">
        <v>44880</v>
      </c>
      <c r="Y17" s="22" t="s">
        <v>275</v>
      </c>
      <c r="Z17" s="21"/>
      <c r="AA17" s="21"/>
      <c r="AB17" s="25">
        <v>1</v>
      </c>
      <c r="AC17" s="21"/>
      <c r="AD17" s="21"/>
      <c r="AE17" s="21" t="s">
        <v>113</v>
      </c>
      <c r="AF17" s="24">
        <v>830103910</v>
      </c>
      <c r="AG17" s="24">
        <v>1</v>
      </c>
      <c r="AH17" s="21" t="s">
        <v>33</v>
      </c>
      <c r="AI17" s="24">
        <v>2121911</v>
      </c>
      <c r="AJ17" s="35" t="s">
        <v>34</v>
      </c>
      <c r="AK17" s="24" t="s">
        <v>14</v>
      </c>
      <c r="AL17" s="24"/>
    </row>
    <row r="18" spans="1:38" ht="97.5" customHeight="1" x14ac:dyDescent="0.25">
      <c r="A18" s="11" t="s">
        <v>280</v>
      </c>
      <c r="B18" s="12"/>
      <c r="C18" s="12"/>
      <c r="D18" s="12"/>
      <c r="E18" s="12"/>
      <c r="F18" s="32"/>
      <c r="G18" s="12"/>
      <c r="H18" s="12">
        <v>1</v>
      </c>
      <c r="I18" s="13" t="s">
        <v>142</v>
      </c>
      <c r="J18" s="16" t="s">
        <v>19</v>
      </c>
      <c r="K18" s="2" t="s">
        <v>277</v>
      </c>
      <c r="L18" s="15" t="s">
        <v>278</v>
      </c>
      <c r="M18" s="17" t="s">
        <v>56</v>
      </c>
      <c r="N18" s="18" t="s">
        <v>279</v>
      </c>
      <c r="O18" s="19">
        <v>0</v>
      </c>
      <c r="P18" s="30">
        <v>0</v>
      </c>
      <c r="Q18" s="19">
        <v>80000000</v>
      </c>
      <c r="R18" s="19">
        <v>0</v>
      </c>
      <c r="S18" s="19">
        <f t="shared" ref="S18:S32" si="7">Q18+R18</f>
        <v>80000000</v>
      </c>
      <c r="T18" s="19">
        <f t="shared" si="6"/>
        <v>80000000</v>
      </c>
      <c r="U18" s="19">
        <f t="shared" ref="U18:U32" si="8">T18-P18</f>
        <v>80000000</v>
      </c>
      <c r="V18" s="20">
        <v>44355</v>
      </c>
      <c r="W18" s="20">
        <v>44364</v>
      </c>
      <c r="X18" s="20">
        <v>44880</v>
      </c>
      <c r="Y18" s="22" t="s">
        <v>65</v>
      </c>
      <c r="Z18" s="25">
        <v>1</v>
      </c>
      <c r="AA18" s="21"/>
      <c r="AB18" s="21"/>
      <c r="AC18" s="21"/>
      <c r="AD18" s="21"/>
      <c r="AE18" s="21" t="s">
        <v>281</v>
      </c>
      <c r="AF18" s="24">
        <v>860001911</v>
      </c>
      <c r="AG18" s="24">
        <v>1</v>
      </c>
      <c r="AH18" s="21" t="s">
        <v>103</v>
      </c>
      <c r="AI18" s="24">
        <v>3904552</v>
      </c>
      <c r="AJ18" s="35" t="s">
        <v>43</v>
      </c>
      <c r="AK18" s="24" t="s">
        <v>14</v>
      </c>
      <c r="AL18" s="24"/>
    </row>
    <row r="19" spans="1:38" ht="97.5" customHeight="1" x14ac:dyDescent="0.25">
      <c r="A19" s="11" t="s">
        <v>283</v>
      </c>
      <c r="B19" s="12"/>
      <c r="C19" s="12"/>
      <c r="D19" s="12"/>
      <c r="E19" s="12"/>
      <c r="F19" s="32"/>
      <c r="G19" s="12"/>
      <c r="H19" s="12">
        <v>1</v>
      </c>
      <c r="I19" s="13" t="s">
        <v>142</v>
      </c>
      <c r="J19" s="16" t="s">
        <v>19</v>
      </c>
      <c r="K19" s="2" t="s">
        <v>277</v>
      </c>
      <c r="L19" s="15" t="s">
        <v>278</v>
      </c>
      <c r="M19" s="17" t="s">
        <v>284</v>
      </c>
      <c r="N19" s="18" t="s">
        <v>282</v>
      </c>
      <c r="O19" s="19">
        <v>0</v>
      </c>
      <c r="P19" s="30">
        <v>0</v>
      </c>
      <c r="Q19" s="19">
        <v>78500000</v>
      </c>
      <c r="R19" s="19">
        <v>0</v>
      </c>
      <c r="S19" s="19">
        <f t="shared" si="7"/>
        <v>78500000</v>
      </c>
      <c r="T19" s="19">
        <f t="shared" si="6"/>
        <v>78500000</v>
      </c>
      <c r="U19" s="19">
        <f t="shared" si="8"/>
        <v>78500000</v>
      </c>
      <c r="V19" s="20">
        <v>44351</v>
      </c>
      <c r="W19" s="20">
        <v>44357</v>
      </c>
      <c r="X19" s="20">
        <v>44880</v>
      </c>
      <c r="Y19" s="22" t="s">
        <v>65</v>
      </c>
      <c r="Z19" s="25">
        <v>1</v>
      </c>
      <c r="AA19" s="21"/>
      <c r="AB19" s="21"/>
      <c r="AC19" s="21"/>
      <c r="AD19" s="21"/>
      <c r="AE19" s="21" t="s">
        <v>59</v>
      </c>
      <c r="AF19" s="24">
        <v>800121151</v>
      </c>
      <c r="AG19" s="24">
        <v>5</v>
      </c>
      <c r="AH19" s="21" t="s">
        <v>285</v>
      </c>
      <c r="AI19" s="24">
        <v>8773979</v>
      </c>
      <c r="AJ19" s="35" t="s">
        <v>60</v>
      </c>
      <c r="AK19" s="24" t="s">
        <v>14</v>
      </c>
      <c r="AL19" s="24"/>
    </row>
    <row r="20" spans="1:38" ht="97.5" customHeight="1" x14ac:dyDescent="0.25">
      <c r="A20" s="11" t="s">
        <v>286</v>
      </c>
      <c r="B20" s="12"/>
      <c r="C20" s="12"/>
      <c r="D20" s="12"/>
      <c r="E20" s="12"/>
      <c r="F20" s="32"/>
      <c r="G20" s="12"/>
      <c r="H20" s="12">
        <v>1</v>
      </c>
      <c r="I20" s="13" t="s">
        <v>142</v>
      </c>
      <c r="J20" s="16" t="s">
        <v>19</v>
      </c>
      <c r="K20" s="2" t="s">
        <v>277</v>
      </c>
      <c r="L20" s="15" t="s">
        <v>278</v>
      </c>
      <c r="M20" s="17" t="s">
        <v>287</v>
      </c>
      <c r="N20" s="18" t="s">
        <v>282</v>
      </c>
      <c r="O20" s="19">
        <v>0</v>
      </c>
      <c r="P20" s="30">
        <v>0</v>
      </c>
      <c r="Q20" s="19">
        <v>10000000</v>
      </c>
      <c r="R20" s="19">
        <v>0</v>
      </c>
      <c r="S20" s="19">
        <f t="shared" si="7"/>
        <v>10000000</v>
      </c>
      <c r="T20" s="19">
        <f t="shared" si="6"/>
        <v>10000000</v>
      </c>
      <c r="U20" s="19">
        <f t="shared" si="8"/>
        <v>10000000</v>
      </c>
      <c r="V20" s="20">
        <v>44355</v>
      </c>
      <c r="W20" s="20">
        <v>44364</v>
      </c>
      <c r="X20" s="20">
        <v>44880</v>
      </c>
      <c r="Y20" s="22" t="s">
        <v>65</v>
      </c>
      <c r="Z20" s="25">
        <v>1</v>
      </c>
      <c r="AA20" s="21"/>
      <c r="AB20" s="21"/>
      <c r="AC20" s="21"/>
      <c r="AD20" s="21"/>
      <c r="AE20" s="21" t="s">
        <v>288</v>
      </c>
      <c r="AF20" s="24">
        <v>830146016</v>
      </c>
      <c r="AG20" s="24">
        <v>6</v>
      </c>
      <c r="AH20" s="21" t="s">
        <v>289</v>
      </c>
      <c r="AI20" s="24">
        <v>7449870</v>
      </c>
      <c r="AJ20" s="35" t="s">
        <v>48</v>
      </c>
      <c r="AK20" s="24" t="s">
        <v>14</v>
      </c>
      <c r="AL20" s="24"/>
    </row>
    <row r="21" spans="1:38" ht="97.5" customHeight="1" x14ac:dyDescent="0.25">
      <c r="A21" s="11" t="s">
        <v>290</v>
      </c>
      <c r="B21" s="12"/>
      <c r="C21" s="12"/>
      <c r="D21" s="12"/>
      <c r="E21" s="12"/>
      <c r="F21" s="32"/>
      <c r="G21" s="12"/>
      <c r="H21" s="12">
        <v>1</v>
      </c>
      <c r="I21" s="13" t="s">
        <v>142</v>
      </c>
      <c r="J21" s="16" t="s">
        <v>19</v>
      </c>
      <c r="K21" s="2" t="s">
        <v>277</v>
      </c>
      <c r="L21" s="15" t="s">
        <v>278</v>
      </c>
      <c r="M21" s="17" t="s">
        <v>46</v>
      </c>
      <c r="N21" s="18" t="s">
        <v>279</v>
      </c>
      <c r="O21" s="19">
        <v>0</v>
      </c>
      <c r="P21" s="30">
        <v>0</v>
      </c>
      <c r="Q21" s="19">
        <v>32000000</v>
      </c>
      <c r="R21" s="19">
        <v>0</v>
      </c>
      <c r="S21" s="19">
        <f t="shared" si="7"/>
        <v>32000000</v>
      </c>
      <c r="T21" s="19">
        <f t="shared" si="6"/>
        <v>32000000</v>
      </c>
      <c r="U21" s="19">
        <f t="shared" si="8"/>
        <v>32000000</v>
      </c>
      <c r="V21" s="20">
        <v>44355</v>
      </c>
      <c r="W21" s="20">
        <v>44365</v>
      </c>
      <c r="X21" s="20">
        <v>44880</v>
      </c>
      <c r="Y21" s="22" t="s">
        <v>65</v>
      </c>
      <c r="Z21" s="25">
        <v>1</v>
      </c>
      <c r="AA21" s="21"/>
      <c r="AB21" s="21"/>
      <c r="AC21" s="21"/>
      <c r="AD21" s="21"/>
      <c r="AE21" s="21" t="s">
        <v>84</v>
      </c>
      <c r="AF21" s="24">
        <v>860038579</v>
      </c>
      <c r="AG21" s="24">
        <v>7</v>
      </c>
      <c r="AH21" s="21" t="s">
        <v>85</v>
      </c>
      <c r="AI21" s="24">
        <v>3381177</v>
      </c>
      <c r="AJ21" s="35" t="s">
        <v>47</v>
      </c>
      <c r="AK21" s="24" t="s">
        <v>14</v>
      </c>
      <c r="AL21" s="24"/>
    </row>
    <row r="22" spans="1:38" ht="97.5" customHeight="1" x14ac:dyDescent="0.25">
      <c r="A22" s="11" t="s">
        <v>291</v>
      </c>
      <c r="B22" s="12"/>
      <c r="C22" s="12"/>
      <c r="D22" s="12">
        <v>1</v>
      </c>
      <c r="E22" s="12"/>
      <c r="F22" s="32"/>
      <c r="G22" s="12"/>
      <c r="H22" s="12"/>
      <c r="I22" s="13" t="s">
        <v>242</v>
      </c>
      <c r="J22" s="16" t="s">
        <v>36</v>
      </c>
      <c r="K22" s="2" t="s">
        <v>292</v>
      </c>
      <c r="L22" s="15" t="s">
        <v>293</v>
      </c>
      <c r="M22" s="17" t="s">
        <v>44</v>
      </c>
      <c r="N22" s="18" t="s">
        <v>294</v>
      </c>
      <c r="O22" s="19">
        <v>0</v>
      </c>
      <c r="P22" s="30">
        <v>0</v>
      </c>
      <c r="Q22" s="19">
        <v>3000000</v>
      </c>
      <c r="R22" s="19">
        <v>0</v>
      </c>
      <c r="S22" s="19">
        <f t="shared" si="7"/>
        <v>3000000</v>
      </c>
      <c r="T22" s="19">
        <f t="shared" si="6"/>
        <v>3000000</v>
      </c>
      <c r="U22" s="19">
        <f t="shared" si="8"/>
        <v>3000000</v>
      </c>
      <c r="V22" s="20">
        <v>44351</v>
      </c>
      <c r="W22" s="20">
        <v>44356</v>
      </c>
      <c r="X22" s="20">
        <v>44804</v>
      </c>
      <c r="Y22" s="22" t="s">
        <v>77</v>
      </c>
      <c r="Z22" s="21"/>
      <c r="AA22" s="21"/>
      <c r="AB22" s="25">
        <v>1</v>
      </c>
      <c r="AC22" s="21"/>
      <c r="AD22" s="21"/>
      <c r="AE22" s="21" t="s">
        <v>75</v>
      </c>
      <c r="AF22" s="24">
        <v>900343346</v>
      </c>
      <c r="AG22" s="24">
        <v>1</v>
      </c>
      <c r="AH22" s="21" t="s">
        <v>86</v>
      </c>
      <c r="AI22" s="24">
        <v>8125007</v>
      </c>
      <c r="AJ22" s="35" t="s">
        <v>45</v>
      </c>
      <c r="AK22" s="24" t="s">
        <v>14</v>
      </c>
      <c r="AL22" s="24"/>
    </row>
    <row r="23" spans="1:38" ht="97.5" customHeight="1" x14ac:dyDescent="0.25">
      <c r="A23" s="11" t="s">
        <v>296</v>
      </c>
      <c r="B23" s="12"/>
      <c r="C23" s="12"/>
      <c r="D23" s="12">
        <v>1</v>
      </c>
      <c r="E23" s="12"/>
      <c r="F23" s="32"/>
      <c r="G23" s="12"/>
      <c r="H23" s="12"/>
      <c r="I23" s="13" t="s">
        <v>246</v>
      </c>
      <c r="J23" s="16" t="s">
        <v>19</v>
      </c>
      <c r="K23" s="2" t="s">
        <v>297</v>
      </c>
      <c r="L23" s="15" t="s">
        <v>298</v>
      </c>
      <c r="M23" s="17" t="s">
        <v>178</v>
      </c>
      <c r="N23" s="18" t="s">
        <v>299</v>
      </c>
      <c r="O23" s="19">
        <v>0</v>
      </c>
      <c r="P23" s="30">
        <v>0</v>
      </c>
      <c r="Q23" s="19">
        <v>59000000</v>
      </c>
      <c r="R23" s="19">
        <v>0</v>
      </c>
      <c r="S23" s="19">
        <f t="shared" si="7"/>
        <v>59000000</v>
      </c>
      <c r="T23" s="19">
        <f t="shared" si="6"/>
        <v>59000000</v>
      </c>
      <c r="U23" s="19">
        <f t="shared" si="8"/>
        <v>59000000</v>
      </c>
      <c r="V23" s="20">
        <v>44356</v>
      </c>
      <c r="W23" s="20">
        <v>44362</v>
      </c>
      <c r="X23" s="20">
        <v>44910</v>
      </c>
      <c r="Y23" s="22" t="s">
        <v>24</v>
      </c>
      <c r="Z23" s="25">
        <v>1</v>
      </c>
      <c r="AA23" s="21"/>
      <c r="AB23" s="21"/>
      <c r="AC23" s="21"/>
      <c r="AD23" s="21"/>
      <c r="AE23" s="21" t="s">
        <v>137</v>
      </c>
      <c r="AF23" s="24">
        <v>901034790</v>
      </c>
      <c r="AG23" s="24">
        <v>5</v>
      </c>
      <c r="AH23" s="21" t="s">
        <v>53</v>
      </c>
      <c r="AI23" s="24">
        <v>3649620</v>
      </c>
      <c r="AJ23" s="35" t="s">
        <v>138</v>
      </c>
      <c r="AK23" s="24" t="s">
        <v>295</v>
      </c>
      <c r="AL23" s="24"/>
    </row>
    <row r="24" spans="1:38" ht="97.5" customHeight="1" x14ac:dyDescent="0.25">
      <c r="A24" s="11" t="s">
        <v>300</v>
      </c>
      <c r="B24" s="12">
        <v>1</v>
      </c>
      <c r="C24" s="12"/>
      <c r="D24" s="12"/>
      <c r="E24" s="12"/>
      <c r="F24" s="32"/>
      <c r="G24" s="12"/>
      <c r="H24" s="12"/>
      <c r="I24" s="13" t="s">
        <v>188</v>
      </c>
      <c r="J24" s="16" t="s">
        <v>23</v>
      </c>
      <c r="K24" s="2" t="s">
        <v>301</v>
      </c>
      <c r="L24" s="15" t="s">
        <v>302</v>
      </c>
      <c r="M24" s="17" t="s">
        <v>303</v>
      </c>
      <c r="N24" s="18" t="s">
        <v>304</v>
      </c>
      <c r="O24" s="19">
        <v>0</v>
      </c>
      <c r="P24" s="30">
        <v>0</v>
      </c>
      <c r="Q24" s="19">
        <v>1592855496</v>
      </c>
      <c r="R24" s="19">
        <v>0</v>
      </c>
      <c r="S24" s="19">
        <f t="shared" si="7"/>
        <v>1592855496</v>
      </c>
      <c r="T24" s="19">
        <f t="shared" si="6"/>
        <v>1592855496</v>
      </c>
      <c r="U24" s="19">
        <f t="shared" si="8"/>
        <v>1592855496</v>
      </c>
      <c r="V24" s="20">
        <v>44355</v>
      </c>
      <c r="W24" s="20">
        <v>44362</v>
      </c>
      <c r="X24" s="20">
        <v>45412</v>
      </c>
      <c r="Y24" s="22" t="s">
        <v>153</v>
      </c>
      <c r="Z24" s="21"/>
      <c r="AA24" s="21"/>
      <c r="AB24" s="25">
        <v>1</v>
      </c>
      <c r="AC24" s="21"/>
      <c r="AD24" s="21"/>
      <c r="AE24" s="21" t="s">
        <v>305</v>
      </c>
      <c r="AF24" s="24">
        <v>901489793</v>
      </c>
      <c r="AG24" s="24">
        <v>1</v>
      </c>
      <c r="AH24" s="21" t="s">
        <v>306</v>
      </c>
      <c r="AI24" s="24">
        <v>3108793673</v>
      </c>
      <c r="AJ24" s="35" t="s">
        <v>307</v>
      </c>
      <c r="AK24" s="24" t="s">
        <v>295</v>
      </c>
      <c r="AL24" s="24"/>
    </row>
    <row r="25" spans="1:38" ht="97.5" customHeight="1" x14ac:dyDescent="0.25">
      <c r="A25" s="11" t="s">
        <v>311</v>
      </c>
      <c r="B25" s="12"/>
      <c r="C25" s="12"/>
      <c r="D25" s="12">
        <v>1</v>
      </c>
      <c r="E25" s="12"/>
      <c r="F25" s="32"/>
      <c r="G25" s="12"/>
      <c r="H25" s="12"/>
      <c r="I25" s="13" t="s">
        <v>241</v>
      </c>
      <c r="J25" s="16" t="s">
        <v>19</v>
      </c>
      <c r="K25" s="2" t="s">
        <v>308</v>
      </c>
      <c r="L25" s="15" t="s">
        <v>309</v>
      </c>
      <c r="M25" s="17" t="s">
        <v>178</v>
      </c>
      <c r="N25" s="18" t="s">
        <v>310</v>
      </c>
      <c r="O25" s="19">
        <v>0</v>
      </c>
      <c r="P25" s="30">
        <v>0</v>
      </c>
      <c r="Q25" s="19">
        <v>50000000</v>
      </c>
      <c r="R25" s="19">
        <v>0</v>
      </c>
      <c r="S25" s="19">
        <f t="shared" si="7"/>
        <v>50000000</v>
      </c>
      <c r="T25" s="19">
        <f t="shared" si="6"/>
        <v>50000000</v>
      </c>
      <c r="U25" s="19">
        <f t="shared" si="8"/>
        <v>50000000</v>
      </c>
      <c r="V25" s="20">
        <v>44362</v>
      </c>
      <c r="W25" s="20">
        <v>44365</v>
      </c>
      <c r="X25" s="20">
        <v>44834</v>
      </c>
      <c r="Y25" s="22" t="s">
        <v>312</v>
      </c>
      <c r="Z25" s="21"/>
      <c r="AA25" s="25">
        <v>1</v>
      </c>
      <c r="AB25" s="21"/>
      <c r="AC25" s="21"/>
      <c r="AD25" s="21"/>
      <c r="AE25" s="21" t="s">
        <v>137</v>
      </c>
      <c r="AF25" s="24">
        <v>901034790</v>
      </c>
      <c r="AG25" s="24">
        <v>5</v>
      </c>
      <c r="AH25" s="21" t="s">
        <v>53</v>
      </c>
      <c r="AI25" s="24">
        <v>3649620</v>
      </c>
      <c r="AJ25" s="35" t="s">
        <v>138</v>
      </c>
      <c r="AK25" s="24" t="s">
        <v>14</v>
      </c>
      <c r="AL25" s="24"/>
    </row>
    <row r="26" spans="1:38" ht="97.5" customHeight="1" x14ac:dyDescent="0.25">
      <c r="A26" s="11" t="s">
        <v>313</v>
      </c>
      <c r="B26" s="12">
        <v>1</v>
      </c>
      <c r="C26" s="12"/>
      <c r="D26" s="12"/>
      <c r="E26" s="12"/>
      <c r="F26" s="32"/>
      <c r="G26" s="12"/>
      <c r="H26" s="12"/>
      <c r="I26" s="13" t="s">
        <v>201</v>
      </c>
      <c r="J26" s="16" t="s">
        <v>36</v>
      </c>
      <c r="K26" s="2" t="s">
        <v>314</v>
      </c>
      <c r="L26" s="15" t="s">
        <v>315</v>
      </c>
      <c r="M26" s="17" t="s">
        <v>112</v>
      </c>
      <c r="N26" s="18" t="s">
        <v>316</v>
      </c>
      <c r="O26" s="19">
        <v>0</v>
      </c>
      <c r="P26" s="30">
        <v>0</v>
      </c>
      <c r="Q26" s="19">
        <v>9000000</v>
      </c>
      <c r="R26" s="19">
        <v>0</v>
      </c>
      <c r="S26" s="19">
        <f t="shared" si="7"/>
        <v>9000000</v>
      </c>
      <c r="T26" s="19">
        <f t="shared" si="6"/>
        <v>9000000</v>
      </c>
      <c r="U26" s="19">
        <f t="shared" si="8"/>
        <v>9000000</v>
      </c>
      <c r="V26" s="20">
        <v>44369</v>
      </c>
      <c r="W26" s="20">
        <v>44375</v>
      </c>
      <c r="X26" s="20">
        <v>44834</v>
      </c>
      <c r="Y26" s="22" t="s">
        <v>77</v>
      </c>
      <c r="Z26" s="21"/>
      <c r="AA26" s="21"/>
      <c r="AB26" s="25">
        <v>1</v>
      </c>
      <c r="AC26" s="21"/>
      <c r="AD26" s="21"/>
      <c r="AE26" s="21" t="s">
        <v>113</v>
      </c>
      <c r="AF26" s="24">
        <v>830103910</v>
      </c>
      <c r="AG26" s="24">
        <v>1</v>
      </c>
      <c r="AH26" s="13" t="s">
        <v>33</v>
      </c>
      <c r="AI26" s="24">
        <v>2121911</v>
      </c>
      <c r="AJ26" s="35" t="s">
        <v>34</v>
      </c>
      <c r="AK26" s="24" t="s">
        <v>14</v>
      </c>
      <c r="AL26" s="24"/>
    </row>
    <row r="27" spans="1:38" ht="97.5" customHeight="1" x14ac:dyDescent="0.25">
      <c r="A27" s="11" t="s">
        <v>317</v>
      </c>
      <c r="B27" s="12"/>
      <c r="C27" s="12"/>
      <c r="D27" s="12">
        <v>1</v>
      </c>
      <c r="E27" s="12"/>
      <c r="F27" s="32"/>
      <c r="G27" s="12"/>
      <c r="H27" s="12"/>
      <c r="I27" s="13" t="s">
        <v>258</v>
      </c>
      <c r="J27" s="16" t="s">
        <v>36</v>
      </c>
      <c r="K27" s="2" t="s">
        <v>318</v>
      </c>
      <c r="L27" s="15" t="s">
        <v>319</v>
      </c>
      <c r="M27" s="17" t="s">
        <v>81</v>
      </c>
      <c r="N27" s="18" t="s">
        <v>320</v>
      </c>
      <c r="O27" s="19">
        <v>0</v>
      </c>
      <c r="P27" s="30">
        <v>0</v>
      </c>
      <c r="Q27" s="19">
        <v>8925000</v>
      </c>
      <c r="R27" s="19">
        <v>0</v>
      </c>
      <c r="S27" s="19">
        <f t="shared" si="7"/>
        <v>8925000</v>
      </c>
      <c r="T27" s="19">
        <f t="shared" si="6"/>
        <v>8925000</v>
      </c>
      <c r="U27" s="19">
        <f t="shared" si="8"/>
        <v>8925000</v>
      </c>
      <c r="V27" s="20">
        <v>44364</v>
      </c>
      <c r="W27" s="20">
        <v>44368</v>
      </c>
      <c r="X27" s="20">
        <v>44834</v>
      </c>
      <c r="Y27" s="22" t="s">
        <v>77</v>
      </c>
      <c r="Z27" s="21"/>
      <c r="AA27" s="21"/>
      <c r="AB27" s="25">
        <v>1</v>
      </c>
      <c r="AC27" s="21"/>
      <c r="AD27" s="21"/>
      <c r="AE27" s="21" t="s">
        <v>82</v>
      </c>
      <c r="AF27" s="24">
        <v>800204547</v>
      </c>
      <c r="AG27" s="24">
        <v>5</v>
      </c>
      <c r="AH27" s="21" t="s">
        <v>321</v>
      </c>
      <c r="AI27" s="24">
        <v>2449682</v>
      </c>
      <c r="AJ27" s="35" t="s">
        <v>83</v>
      </c>
      <c r="AK27" s="24" t="s">
        <v>14</v>
      </c>
      <c r="AL27" s="24"/>
    </row>
    <row r="28" spans="1:38" ht="97.5" customHeight="1" x14ac:dyDescent="0.25">
      <c r="A28" s="11" t="s">
        <v>323</v>
      </c>
      <c r="B28" s="12"/>
      <c r="C28" s="12"/>
      <c r="D28" s="12">
        <v>1</v>
      </c>
      <c r="E28" s="12"/>
      <c r="F28" s="32"/>
      <c r="G28" s="12"/>
      <c r="H28" s="12"/>
      <c r="I28" s="13" t="s">
        <v>259</v>
      </c>
      <c r="J28" s="16" t="s">
        <v>36</v>
      </c>
      <c r="K28" s="2" t="s">
        <v>324</v>
      </c>
      <c r="L28" s="15" t="s">
        <v>325</v>
      </c>
      <c r="M28" s="17" t="s">
        <v>46</v>
      </c>
      <c r="N28" s="18" t="s">
        <v>326</v>
      </c>
      <c r="O28" s="19">
        <v>7000000</v>
      </c>
      <c r="P28" s="30">
        <v>0</v>
      </c>
      <c r="Q28" s="19">
        <v>15000000</v>
      </c>
      <c r="R28" s="19">
        <v>0</v>
      </c>
      <c r="S28" s="19">
        <f t="shared" si="7"/>
        <v>15000000</v>
      </c>
      <c r="T28" s="19">
        <f t="shared" si="6"/>
        <v>22000000</v>
      </c>
      <c r="U28" s="19">
        <f t="shared" si="8"/>
        <v>22000000</v>
      </c>
      <c r="V28" s="20">
        <v>44368</v>
      </c>
      <c r="W28" s="20">
        <v>44375</v>
      </c>
      <c r="X28" s="20">
        <v>44883</v>
      </c>
      <c r="Y28" s="23" t="s">
        <v>77</v>
      </c>
      <c r="Z28" s="21"/>
      <c r="AA28" s="21"/>
      <c r="AB28" s="25">
        <v>1</v>
      </c>
      <c r="AC28" s="21"/>
      <c r="AD28" s="21"/>
      <c r="AE28" s="21" t="s">
        <v>84</v>
      </c>
      <c r="AF28" s="24">
        <v>860038579</v>
      </c>
      <c r="AG28" s="24">
        <v>7</v>
      </c>
      <c r="AH28" s="21" t="s">
        <v>85</v>
      </c>
      <c r="AI28" s="24">
        <v>3381177</v>
      </c>
      <c r="AJ28" s="35" t="s">
        <v>47</v>
      </c>
      <c r="AK28" s="24" t="s">
        <v>14</v>
      </c>
      <c r="AL28" s="24"/>
    </row>
    <row r="29" spans="1:38" ht="97.5" customHeight="1" x14ac:dyDescent="0.25">
      <c r="A29" s="11" t="s">
        <v>330</v>
      </c>
      <c r="B29" s="12"/>
      <c r="C29" s="12"/>
      <c r="D29" s="12"/>
      <c r="E29" s="12"/>
      <c r="F29" s="32"/>
      <c r="G29" s="12"/>
      <c r="H29" s="12">
        <v>1</v>
      </c>
      <c r="I29" s="13" t="s">
        <v>143</v>
      </c>
      <c r="J29" s="16" t="s">
        <v>19</v>
      </c>
      <c r="K29" s="2" t="s">
        <v>327</v>
      </c>
      <c r="L29" s="15" t="s">
        <v>328</v>
      </c>
      <c r="M29" s="17" t="s">
        <v>331</v>
      </c>
      <c r="N29" s="18" t="s">
        <v>332</v>
      </c>
      <c r="O29" s="19">
        <v>0</v>
      </c>
      <c r="P29" s="30">
        <v>0</v>
      </c>
      <c r="Q29" s="19">
        <v>170000000</v>
      </c>
      <c r="R29" s="19">
        <v>0</v>
      </c>
      <c r="S29" s="19">
        <f t="shared" si="7"/>
        <v>170000000</v>
      </c>
      <c r="T29" s="19">
        <f t="shared" si="6"/>
        <v>170000000</v>
      </c>
      <c r="U29" s="19">
        <f t="shared" si="8"/>
        <v>170000000</v>
      </c>
      <c r="V29" s="20">
        <v>44371</v>
      </c>
      <c r="W29" s="20">
        <v>44377</v>
      </c>
      <c r="X29" s="20">
        <v>44910</v>
      </c>
      <c r="Y29" s="23" t="s">
        <v>329</v>
      </c>
      <c r="Z29" s="21"/>
      <c r="AA29" s="21"/>
      <c r="AB29" s="25">
        <v>1</v>
      </c>
      <c r="AC29" s="21"/>
      <c r="AD29" s="21"/>
      <c r="AE29" s="21" t="s">
        <v>333</v>
      </c>
      <c r="AF29" s="24">
        <v>800066275</v>
      </c>
      <c r="AG29" s="24">
        <v>4</v>
      </c>
      <c r="AH29" s="21" t="s">
        <v>334</v>
      </c>
      <c r="AI29" s="24">
        <v>3709059</v>
      </c>
      <c r="AJ29" s="35" t="s">
        <v>335</v>
      </c>
      <c r="AK29" s="24" t="s">
        <v>14</v>
      </c>
      <c r="AL29" s="24"/>
    </row>
    <row r="30" spans="1:38" ht="97.5" customHeight="1" x14ac:dyDescent="0.25">
      <c r="A30" s="11" t="s">
        <v>337</v>
      </c>
      <c r="B30" s="12"/>
      <c r="C30" s="12"/>
      <c r="D30" s="12"/>
      <c r="E30" s="12"/>
      <c r="F30" s="32"/>
      <c r="G30" s="12"/>
      <c r="H30" s="12">
        <v>1</v>
      </c>
      <c r="I30" s="13" t="s">
        <v>143</v>
      </c>
      <c r="J30" s="16" t="s">
        <v>19</v>
      </c>
      <c r="K30" s="2" t="s">
        <v>327</v>
      </c>
      <c r="L30" s="15" t="s">
        <v>328</v>
      </c>
      <c r="M30" s="17" t="s">
        <v>338</v>
      </c>
      <c r="N30" s="18" t="s">
        <v>339</v>
      </c>
      <c r="O30" s="19">
        <v>0</v>
      </c>
      <c r="P30" s="30">
        <v>0</v>
      </c>
      <c r="Q30" s="19">
        <v>399000000</v>
      </c>
      <c r="R30" s="19">
        <v>0</v>
      </c>
      <c r="S30" s="19">
        <f t="shared" si="7"/>
        <v>399000000</v>
      </c>
      <c r="T30" s="19">
        <f t="shared" si="6"/>
        <v>399000000</v>
      </c>
      <c r="U30" s="19">
        <f t="shared" si="8"/>
        <v>399000000</v>
      </c>
      <c r="V30" s="20">
        <v>44372</v>
      </c>
      <c r="W30" s="20">
        <v>44377</v>
      </c>
      <c r="X30" s="20">
        <v>44910</v>
      </c>
      <c r="Y30" s="23" t="s">
        <v>329</v>
      </c>
      <c r="Z30" s="21"/>
      <c r="AA30" s="21"/>
      <c r="AB30" s="25">
        <v>1</v>
      </c>
      <c r="AC30" s="21"/>
      <c r="AD30" s="21"/>
      <c r="AE30" s="21" t="s">
        <v>340</v>
      </c>
      <c r="AF30" s="24">
        <v>830129423</v>
      </c>
      <c r="AG30" s="24">
        <v>9</v>
      </c>
      <c r="AH30" s="21" t="s">
        <v>341</v>
      </c>
      <c r="AI30" s="24">
        <v>7421981</v>
      </c>
      <c r="AJ30" s="35" t="s">
        <v>342</v>
      </c>
      <c r="AK30" s="24" t="s">
        <v>14</v>
      </c>
      <c r="AL30" s="24"/>
    </row>
    <row r="31" spans="1:38" ht="97.5" customHeight="1" x14ac:dyDescent="0.25">
      <c r="A31" s="11" t="s">
        <v>347</v>
      </c>
      <c r="B31" s="12"/>
      <c r="C31" s="12"/>
      <c r="D31" s="12">
        <v>1</v>
      </c>
      <c r="E31" s="12"/>
      <c r="F31" s="32"/>
      <c r="G31" s="12"/>
      <c r="H31" s="12"/>
      <c r="I31" s="13" t="s">
        <v>276</v>
      </c>
      <c r="J31" s="16" t="s">
        <v>19</v>
      </c>
      <c r="K31" s="1" t="s">
        <v>343</v>
      </c>
      <c r="L31" s="15" t="s">
        <v>344</v>
      </c>
      <c r="M31" s="17" t="s">
        <v>348</v>
      </c>
      <c r="N31" s="18" t="s">
        <v>345</v>
      </c>
      <c r="O31" s="19">
        <v>0</v>
      </c>
      <c r="P31" s="30">
        <v>0</v>
      </c>
      <c r="Q31" s="19">
        <v>4200000</v>
      </c>
      <c r="R31" s="19">
        <v>0</v>
      </c>
      <c r="S31" s="19">
        <f t="shared" si="7"/>
        <v>4200000</v>
      </c>
      <c r="T31" s="19">
        <f t="shared" si="6"/>
        <v>4200000</v>
      </c>
      <c r="U31" s="19">
        <f t="shared" si="8"/>
        <v>4200000</v>
      </c>
      <c r="V31" s="20">
        <v>44375</v>
      </c>
      <c r="W31" s="20">
        <v>44375</v>
      </c>
      <c r="X31" s="20">
        <v>44880</v>
      </c>
      <c r="Y31" s="22" t="s">
        <v>66</v>
      </c>
      <c r="Z31" s="21"/>
      <c r="AA31" s="25">
        <v>1</v>
      </c>
      <c r="AB31" s="32"/>
      <c r="AC31" s="21"/>
      <c r="AD31" s="21"/>
      <c r="AE31" s="21" t="s">
        <v>237</v>
      </c>
      <c r="AF31" s="24">
        <v>900194910</v>
      </c>
      <c r="AG31" s="27">
        <v>4</v>
      </c>
      <c r="AH31" s="21" t="s">
        <v>107</v>
      </c>
      <c r="AI31" s="24">
        <v>6358881</v>
      </c>
      <c r="AJ31" s="35" t="s">
        <v>39</v>
      </c>
      <c r="AK31" s="24" t="s">
        <v>14</v>
      </c>
      <c r="AL31" s="24"/>
    </row>
    <row r="32" spans="1:38" ht="97.5" customHeight="1" x14ac:dyDescent="0.25">
      <c r="A32" s="11" t="s">
        <v>350</v>
      </c>
      <c r="B32" s="12"/>
      <c r="C32" s="12"/>
      <c r="D32" s="12">
        <v>1</v>
      </c>
      <c r="E32" s="12"/>
      <c r="F32" s="32"/>
      <c r="G32" s="12"/>
      <c r="H32" s="12"/>
      <c r="I32" s="13" t="s">
        <v>260</v>
      </c>
      <c r="J32" s="16" t="s">
        <v>36</v>
      </c>
      <c r="K32" s="1" t="s">
        <v>351</v>
      </c>
      <c r="L32" s="15" t="s">
        <v>352</v>
      </c>
      <c r="M32" s="17" t="s">
        <v>87</v>
      </c>
      <c r="N32" s="18" t="s">
        <v>353</v>
      </c>
      <c r="O32" s="19">
        <v>0</v>
      </c>
      <c r="P32" s="30">
        <v>0</v>
      </c>
      <c r="Q32" s="19">
        <v>1363923</v>
      </c>
      <c r="R32" s="19">
        <v>0</v>
      </c>
      <c r="S32" s="19">
        <f t="shared" si="7"/>
        <v>1363923</v>
      </c>
      <c r="T32" s="19">
        <f t="shared" si="6"/>
        <v>1363923</v>
      </c>
      <c r="U32" s="19">
        <f t="shared" si="8"/>
        <v>1363923</v>
      </c>
      <c r="V32" s="20">
        <v>44384</v>
      </c>
      <c r="W32" s="20">
        <v>44392</v>
      </c>
      <c r="X32" s="20">
        <v>44834</v>
      </c>
      <c r="Y32" s="22" t="s">
        <v>77</v>
      </c>
      <c r="Z32" s="21"/>
      <c r="AA32" s="21"/>
      <c r="AB32" s="25">
        <v>1</v>
      </c>
      <c r="AC32" s="21"/>
      <c r="AD32" s="21"/>
      <c r="AE32" s="21" t="s">
        <v>26</v>
      </c>
      <c r="AF32" s="24">
        <v>900167249</v>
      </c>
      <c r="AG32" s="27">
        <v>9</v>
      </c>
      <c r="AH32" s="21" t="s">
        <v>88</v>
      </c>
      <c r="AI32" s="24">
        <v>6191583</v>
      </c>
      <c r="AJ32" s="35" t="s">
        <v>27</v>
      </c>
      <c r="AK32" s="24" t="s">
        <v>14</v>
      </c>
      <c r="AL32" s="24"/>
    </row>
    <row r="33" spans="1:38" ht="97.5" customHeight="1" x14ac:dyDescent="0.25">
      <c r="A33" s="11" t="s">
        <v>354</v>
      </c>
      <c r="B33" s="12"/>
      <c r="C33" s="12"/>
      <c r="D33" s="12"/>
      <c r="E33" s="12">
        <v>1</v>
      </c>
      <c r="F33" s="32"/>
      <c r="G33" s="12"/>
      <c r="H33" s="12"/>
      <c r="I33" s="13" t="s">
        <v>162</v>
      </c>
      <c r="J33" s="16" t="s">
        <v>19</v>
      </c>
      <c r="K33" s="1" t="s">
        <v>355</v>
      </c>
      <c r="L33" s="15" t="s">
        <v>356</v>
      </c>
      <c r="M33" s="17" t="s">
        <v>357</v>
      </c>
      <c r="N33" s="18" t="s">
        <v>358</v>
      </c>
      <c r="O33" s="19">
        <v>73818950</v>
      </c>
      <c r="P33" s="30">
        <v>0</v>
      </c>
      <c r="Q33" s="19">
        <v>230468250</v>
      </c>
      <c r="R33" s="19">
        <v>0</v>
      </c>
      <c r="S33" s="19">
        <f t="shared" ref="S33:S38" si="9">Q33+R33</f>
        <v>230468250</v>
      </c>
      <c r="T33" s="19">
        <f t="shared" ref="T33:T37" si="10">S33+O33</f>
        <v>304287200</v>
      </c>
      <c r="U33" s="19">
        <f t="shared" ref="U33:U38" si="11">T33-P33</f>
        <v>304287200</v>
      </c>
      <c r="V33" s="20">
        <v>44379</v>
      </c>
      <c r="W33" s="20">
        <v>44379</v>
      </c>
      <c r="X33" s="20">
        <v>44880</v>
      </c>
      <c r="Y33" s="22" t="s">
        <v>66</v>
      </c>
      <c r="Z33" s="21"/>
      <c r="AA33" s="25">
        <v>1</v>
      </c>
      <c r="AB33" s="21"/>
      <c r="AC33" s="21"/>
      <c r="AD33" s="21"/>
      <c r="AE33" s="21" t="s">
        <v>359</v>
      </c>
      <c r="AF33" s="24">
        <v>830126596</v>
      </c>
      <c r="AG33" s="27">
        <v>0</v>
      </c>
      <c r="AH33" s="21" t="s">
        <v>360</v>
      </c>
      <c r="AI33" s="24">
        <v>6780040</v>
      </c>
      <c r="AJ33" s="35" t="s">
        <v>361</v>
      </c>
      <c r="AK33" s="24" t="s">
        <v>14</v>
      </c>
      <c r="AL33" s="24"/>
    </row>
    <row r="34" spans="1:38" ht="97.5" customHeight="1" x14ac:dyDescent="0.25">
      <c r="A34" s="11" t="s">
        <v>362</v>
      </c>
      <c r="B34" s="12"/>
      <c r="C34" s="12"/>
      <c r="D34" s="12"/>
      <c r="E34" s="12">
        <v>1</v>
      </c>
      <c r="F34" s="32"/>
      <c r="G34" s="12"/>
      <c r="H34" s="12"/>
      <c r="I34" s="13" t="s">
        <v>173</v>
      </c>
      <c r="J34" s="16" t="s">
        <v>19</v>
      </c>
      <c r="K34" s="1" t="s">
        <v>363</v>
      </c>
      <c r="L34" s="15" t="s">
        <v>364</v>
      </c>
      <c r="M34" s="17" t="s">
        <v>22</v>
      </c>
      <c r="N34" s="18" t="s">
        <v>365</v>
      </c>
      <c r="O34" s="19">
        <v>0</v>
      </c>
      <c r="P34" s="30">
        <v>0</v>
      </c>
      <c r="Q34" s="19">
        <v>750000000</v>
      </c>
      <c r="R34" s="19">
        <v>0</v>
      </c>
      <c r="S34" s="19">
        <f t="shared" si="9"/>
        <v>750000000</v>
      </c>
      <c r="T34" s="19">
        <f t="shared" si="10"/>
        <v>750000000</v>
      </c>
      <c r="U34" s="19">
        <f t="shared" si="11"/>
        <v>750000000</v>
      </c>
      <c r="V34" s="20">
        <v>44383</v>
      </c>
      <c r="W34" s="20">
        <v>44386</v>
      </c>
      <c r="X34" s="20">
        <v>44880</v>
      </c>
      <c r="Y34" s="22" t="s">
        <v>65</v>
      </c>
      <c r="Z34" s="25">
        <v>1</v>
      </c>
      <c r="AA34" s="21"/>
      <c r="AB34" s="21"/>
      <c r="AC34" s="21"/>
      <c r="AD34" s="21"/>
      <c r="AE34" s="21" t="s">
        <v>163</v>
      </c>
      <c r="AF34" s="24">
        <v>830025149</v>
      </c>
      <c r="AG34" s="27">
        <v>8</v>
      </c>
      <c r="AH34" s="21" t="s">
        <v>49</v>
      </c>
      <c r="AI34" s="21" t="s">
        <v>73</v>
      </c>
      <c r="AJ34" s="35" t="s">
        <v>164</v>
      </c>
      <c r="AK34" s="24" t="s">
        <v>14</v>
      </c>
      <c r="AL34" s="24"/>
    </row>
    <row r="35" spans="1:38" ht="97.5" customHeight="1" x14ac:dyDescent="0.25">
      <c r="A35" s="11" t="s">
        <v>366</v>
      </c>
      <c r="B35" s="12">
        <v>1</v>
      </c>
      <c r="C35" s="12"/>
      <c r="D35" s="12"/>
      <c r="E35" s="12"/>
      <c r="F35" s="32"/>
      <c r="G35" s="12"/>
      <c r="H35" s="12"/>
      <c r="I35" s="13" t="s">
        <v>216</v>
      </c>
      <c r="J35" s="16" t="s">
        <v>367</v>
      </c>
      <c r="K35" s="1" t="s">
        <v>368</v>
      </c>
      <c r="L35" s="15" t="s">
        <v>369</v>
      </c>
      <c r="M35" s="17" t="s">
        <v>71</v>
      </c>
      <c r="N35" s="18" t="s">
        <v>370</v>
      </c>
      <c r="O35" s="19">
        <v>0</v>
      </c>
      <c r="P35" s="30">
        <v>0</v>
      </c>
      <c r="Q35" s="19">
        <v>4500000</v>
      </c>
      <c r="R35" s="19">
        <v>0</v>
      </c>
      <c r="S35" s="19">
        <f t="shared" si="9"/>
        <v>4500000</v>
      </c>
      <c r="T35" s="19">
        <f t="shared" si="10"/>
        <v>4500000</v>
      </c>
      <c r="U35" s="19">
        <f t="shared" si="11"/>
        <v>4500000</v>
      </c>
      <c r="V35" s="20">
        <v>44412</v>
      </c>
      <c r="W35" s="20">
        <v>44442</v>
      </c>
      <c r="X35" s="20">
        <v>44890</v>
      </c>
      <c r="Y35" s="22" t="s">
        <v>371</v>
      </c>
      <c r="Z35" s="25">
        <v>1</v>
      </c>
      <c r="AA35" s="25"/>
      <c r="AB35" s="25"/>
      <c r="AC35" s="21"/>
      <c r="AD35" s="21"/>
      <c r="AE35" s="21" t="s">
        <v>118</v>
      </c>
      <c r="AF35" s="24">
        <v>860035992</v>
      </c>
      <c r="AG35" s="27">
        <v>8</v>
      </c>
      <c r="AH35" s="21" t="s">
        <v>119</v>
      </c>
      <c r="AI35" s="24">
        <v>6672717</v>
      </c>
      <c r="AJ35" s="35" t="s">
        <v>32</v>
      </c>
      <c r="AK35" s="24" t="s">
        <v>14</v>
      </c>
      <c r="AL35" s="24"/>
    </row>
    <row r="36" spans="1:38" ht="97.5" customHeight="1" x14ac:dyDescent="0.25">
      <c r="A36" s="11" t="s">
        <v>373</v>
      </c>
      <c r="B36" s="12">
        <v>1</v>
      </c>
      <c r="C36" s="12"/>
      <c r="D36" s="12"/>
      <c r="E36" s="12"/>
      <c r="F36" s="32"/>
      <c r="G36" s="12"/>
      <c r="H36" s="12"/>
      <c r="I36" s="13" t="s">
        <v>218</v>
      </c>
      <c r="J36" s="16" t="s">
        <v>19</v>
      </c>
      <c r="K36" s="1" t="s">
        <v>374</v>
      </c>
      <c r="L36" s="15" t="s">
        <v>375</v>
      </c>
      <c r="M36" s="17" t="s">
        <v>22</v>
      </c>
      <c r="N36" s="18" t="s">
        <v>376</v>
      </c>
      <c r="O36" s="19">
        <v>0</v>
      </c>
      <c r="P36" s="30">
        <v>0</v>
      </c>
      <c r="Q36" s="19">
        <v>150000000</v>
      </c>
      <c r="R36" s="19">
        <v>0</v>
      </c>
      <c r="S36" s="19">
        <f t="shared" si="9"/>
        <v>150000000</v>
      </c>
      <c r="T36" s="19">
        <f t="shared" si="10"/>
        <v>150000000</v>
      </c>
      <c r="U36" s="19">
        <f t="shared" si="11"/>
        <v>150000000</v>
      </c>
      <c r="V36" s="20">
        <v>44405</v>
      </c>
      <c r="W36" s="20">
        <v>44407</v>
      </c>
      <c r="X36" s="20">
        <v>44880</v>
      </c>
      <c r="Y36" s="22" t="s">
        <v>65</v>
      </c>
      <c r="Z36" s="25">
        <v>1</v>
      </c>
      <c r="AA36" s="21"/>
      <c r="AB36" s="25"/>
      <c r="AC36" s="21"/>
      <c r="AD36" s="21"/>
      <c r="AE36" s="21" t="s">
        <v>163</v>
      </c>
      <c r="AF36" s="24">
        <v>830025149</v>
      </c>
      <c r="AG36" s="27">
        <v>8</v>
      </c>
      <c r="AH36" s="21" t="s">
        <v>49</v>
      </c>
      <c r="AI36" s="24" t="s">
        <v>73</v>
      </c>
      <c r="AJ36" s="35" t="s">
        <v>164</v>
      </c>
      <c r="AK36" s="24" t="s">
        <v>14</v>
      </c>
      <c r="AL36" s="24"/>
    </row>
    <row r="37" spans="1:38" ht="97.5" customHeight="1" x14ac:dyDescent="0.25">
      <c r="A37" s="11" t="s">
        <v>377</v>
      </c>
      <c r="B37" s="12">
        <v>1</v>
      </c>
      <c r="C37" s="12"/>
      <c r="D37" s="12"/>
      <c r="E37" s="12"/>
      <c r="F37" s="32"/>
      <c r="G37" s="12"/>
      <c r="H37" s="12"/>
      <c r="I37" s="13" t="s">
        <v>223</v>
      </c>
      <c r="J37" s="16" t="s">
        <v>36</v>
      </c>
      <c r="K37" s="1" t="s">
        <v>378</v>
      </c>
      <c r="L37" s="15" t="s">
        <v>379</v>
      </c>
      <c r="M37" s="17" t="s">
        <v>203</v>
      </c>
      <c r="N37" s="18" t="s">
        <v>380</v>
      </c>
      <c r="O37" s="19">
        <v>0</v>
      </c>
      <c r="P37" s="30">
        <v>0</v>
      </c>
      <c r="Q37" s="19">
        <v>10000000</v>
      </c>
      <c r="R37" s="19">
        <v>0</v>
      </c>
      <c r="S37" s="19">
        <f t="shared" si="9"/>
        <v>10000000</v>
      </c>
      <c r="T37" s="19">
        <f t="shared" si="10"/>
        <v>10000000</v>
      </c>
      <c r="U37" s="19">
        <f t="shared" si="11"/>
        <v>10000000</v>
      </c>
      <c r="V37" s="20">
        <v>44407</v>
      </c>
      <c r="W37" s="20">
        <v>44431</v>
      </c>
      <c r="X37" s="20">
        <v>44865</v>
      </c>
      <c r="Y37" s="22" t="s">
        <v>77</v>
      </c>
      <c r="Z37" s="21"/>
      <c r="AA37" s="21"/>
      <c r="AB37" s="25">
        <v>1</v>
      </c>
      <c r="AC37" s="21"/>
      <c r="AD37" s="21"/>
      <c r="AE37" s="21" t="s">
        <v>204</v>
      </c>
      <c r="AF37" s="24">
        <v>890940259</v>
      </c>
      <c r="AG37" s="27">
        <v>2</v>
      </c>
      <c r="AH37" s="21" t="s">
        <v>205</v>
      </c>
      <c r="AI37" s="24">
        <v>6213016</v>
      </c>
      <c r="AJ37" s="35" t="s">
        <v>206</v>
      </c>
      <c r="AK37" s="24" t="s">
        <v>14</v>
      </c>
      <c r="AL37" s="24"/>
    </row>
    <row r="38" spans="1:38" ht="97.5" customHeight="1" x14ac:dyDescent="0.25">
      <c r="A38" s="11" t="s">
        <v>381</v>
      </c>
      <c r="B38" s="12"/>
      <c r="C38" s="12"/>
      <c r="D38" s="12">
        <v>1</v>
      </c>
      <c r="E38" s="12"/>
      <c r="F38" s="32"/>
      <c r="G38" s="12"/>
      <c r="H38" s="12"/>
      <c r="I38" s="13" t="s">
        <v>322</v>
      </c>
      <c r="J38" s="16" t="s">
        <v>19</v>
      </c>
      <c r="K38" s="1" t="s">
        <v>382</v>
      </c>
      <c r="L38" s="15" t="s">
        <v>383</v>
      </c>
      <c r="M38" s="17" t="s">
        <v>207</v>
      </c>
      <c r="N38" s="18" t="s">
        <v>384</v>
      </c>
      <c r="O38" s="19">
        <v>0</v>
      </c>
      <c r="P38" s="30">
        <v>0</v>
      </c>
      <c r="Q38" s="19">
        <v>5700000</v>
      </c>
      <c r="R38" s="19">
        <v>0</v>
      </c>
      <c r="S38" s="19">
        <f t="shared" si="9"/>
        <v>5700000</v>
      </c>
      <c r="T38" s="19">
        <f t="shared" ref="T38:T46" si="12">S38+O38</f>
        <v>5700000</v>
      </c>
      <c r="U38" s="19">
        <f t="shared" si="11"/>
        <v>5700000</v>
      </c>
      <c r="V38" s="20">
        <v>44433</v>
      </c>
      <c r="W38" s="20">
        <v>44434</v>
      </c>
      <c r="X38" s="20">
        <v>44834</v>
      </c>
      <c r="Y38" s="22" t="s">
        <v>111</v>
      </c>
      <c r="Z38" s="21"/>
      <c r="AA38" s="25"/>
      <c r="AB38" s="25">
        <v>1</v>
      </c>
      <c r="AC38" s="21"/>
      <c r="AD38" s="25"/>
      <c r="AE38" s="21" t="s">
        <v>208</v>
      </c>
      <c r="AF38" s="24">
        <v>900241832</v>
      </c>
      <c r="AG38" s="27">
        <v>1</v>
      </c>
      <c r="AH38" s="21" t="s">
        <v>120</v>
      </c>
      <c r="AI38" s="24">
        <v>9097147</v>
      </c>
      <c r="AJ38" s="35" t="s">
        <v>121</v>
      </c>
      <c r="AK38" s="24" t="s">
        <v>14</v>
      </c>
      <c r="AL38" s="24"/>
    </row>
    <row r="39" spans="1:38" ht="97.5" customHeight="1" x14ac:dyDescent="0.25">
      <c r="A39" s="11" t="s">
        <v>385</v>
      </c>
      <c r="B39" s="12"/>
      <c r="C39" s="12"/>
      <c r="D39" s="12">
        <v>1</v>
      </c>
      <c r="E39" s="12"/>
      <c r="F39" s="32"/>
      <c r="G39" s="12"/>
      <c r="H39" s="12"/>
      <c r="I39" s="13" t="s">
        <v>336</v>
      </c>
      <c r="J39" s="16" t="s">
        <v>36</v>
      </c>
      <c r="K39" s="1" t="s">
        <v>386</v>
      </c>
      <c r="L39" s="15" t="s">
        <v>387</v>
      </c>
      <c r="M39" s="17" t="s">
        <v>388</v>
      </c>
      <c r="N39" s="18" t="s">
        <v>389</v>
      </c>
      <c r="O39" s="19">
        <v>6000000</v>
      </c>
      <c r="P39" s="30">
        <v>0</v>
      </c>
      <c r="Q39" s="19">
        <v>20000000</v>
      </c>
      <c r="R39" s="19">
        <v>0</v>
      </c>
      <c r="S39" s="19">
        <f t="shared" ref="S39:S46" si="13">Q39+R39</f>
        <v>20000000</v>
      </c>
      <c r="T39" s="19">
        <f t="shared" si="12"/>
        <v>26000000</v>
      </c>
      <c r="U39" s="19">
        <f t="shared" ref="U39:U46" si="14">T39-P39</f>
        <v>26000000</v>
      </c>
      <c r="V39" s="20">
        <v>44441</v>
      </c>
      <c r="W39" s="20">
        <v>44452</v>
      </c>
      <c r="X39" s="20">
        <v>44865</v>
      </c>
      <c r="Y39" s="22" t="s">
        <v>77</v>
      </c>
      <c r="Z39" s="25"/>
      <c r="AA39" s="25"/>
      <c r="AB39" s="25">
        <v>1</v>
      </c>
      <c r="AC39" s="21"/>
      <c r="AD39" s="21"/>
      <c r="AE39" s="21" t="s">
        <v>390</v>
      </c>
      <c r="AF39" s="24">
        <v>901409573</v>
      </c>
      <c r="AG39" s="27">
        <v>4</v>
      </c>
      <c r="AH39" s="21" t="s">
        <v>391</v>
      </c>
      <c r="AI39" s="24">
        <v>3208109390</v>
      </c>
      <c r="AJ39" s="35" t="s">
        <v>392</v>
      </c>
      <c r="AK39" s="24" t="s">
        <v>14</v>
      </c>
      <c r="AL39" s="24"/>
    </row>
    <row r="40" spans="1:38" ht="97.5" customHeight="1" x14ac:dyDescent="0.25">
      <c r="A40" s="11" t="s">
        <v>393</v>
      </c>
      <c r="B40" s="12"/>
      <c r="C40" s="12"/>
      <c r="D40" s="12">
        <v>1</v>
      </c>
      <c r="E40" s="12"/>
      <c r="F40" s="36"/>
      <c r="G40" s="12"/>
      <c r="H40" s="12"/>
      <c r="I40" s="13" t="s">
        <v>346</v>
      </c>
      <c r="J40" s="16" t="s">
        <v>19</v>
      </c>
      <c r="K40" s="1" t="s">
        <v>394</v>
      </c>
      <c r="L40" s="15" t="s">
        <v>395</v>
      </c>
      <c r="M40" s="17" t="s">
        <v>231</v>
      </c>
      <c r="N40" s="18" t="s">
        <v>396</v>
      </c>
      <c r="O40" s="19">
        <v>12500000</v>
      </c>
      <c r="P40" s="30">
        <v>0</v>
      </c>
      <c r="Q40" s="19">
        <v>25836866</v>
      </c>
      <c r="R40" s="19">
        <v>0</v>
      </c>
      <c r="S40" s="19">
        <f t="shared" si="13"/>
        <v>25836866</v>
      </c>
      <c r="T40" s="19">
        <f t="shared" si="12"/>
        <v>38336866</v>
      </c>
      <c r="U40" s="19">
        <f t="shared" si="14"/>
        <v>38336866</v>
      </c>
      <c r="V40" s="20">
        <v>44441</v>
      </c>
      <c r="W40" s="20">
        <v>44445</v>
      </c>
      <c r="X40" s="20">
        <v>44880</v>
      </c>
      <c r="Y40" s="22" t="s">
        <v>66</v>
      </c>
      <c r="Z40" s="21"/>
      <c r="AA40" s="25">
        <v>1</v>
      </c>
      <c r="AB40" s="25"/>
      <c r="AC40" s="21"/>
      <c r="AD40" s="21"/>
      <c r="AE40" s="21" t="s">
        <v>233</v>
      </c>
      <c r="AF40" s="24">
        <v>830134902</v>
      </c>
      <c r="AG40" s="27">
        <v>5</v>
      </c>
      <c r="AH40" s="21" t="s">
        <v>234</v>
      </c>
      <c r="AI40" s="24">
        <v>2694909</v>
      </c>
      <c r="AJ40" s="35" t="s">
        <v>54</v>
      </c>
      <c r="AK40" s="24" t="s">
        <v>14</v>
      </c>
      <c r="AL40" s="24"/>
    </row>
    <row r="41" spans="1:38" ht="123" customHeight="1" x14ac:dyDescent="0.25">
      <c r="A41" s="11" t="s">
        <v>397</v>
      </c>
      <c r="B41" s="12"/>
      <c r="C41" s="12">
        <v>1</v>
      </c>
      <c r="D41" s="12"/>
      <c r="E41" s="12"/>
      <c r="F41" s="36"/>
      <c r="G41" s="12"/>
      <c r="H41" s="12"/>
      <c r="I41" s="13" t="s">
        <v>146</v>
      </c>
      <c r="J41" s="16" t="s">
        <v>19</v>
      </c>
      <c r="K41" s="1" t="s">
        <v>398</v>
      </c>
      <c r="L41" s="15" t="s">
        <v>399</v>
      </c>
      <c r="M41" s="17" t="s">
        <v>125</v>
      </c>
      <c r="N41" s="18" t="s">
        <v>400</v>
      </c>
      <c r="O41" s="19">
        <v>143520800</v>
      </c>
      <c r="P41" s="30">
        <v>0</v>
      </c>
      <c r="Q41" s="19">
        <v>823579404</v>
      </c>
      <c r="R41" s="19">
        <v>0</v>
      </c>
      <c r="S41" s="19">
        <f t="shared" si="13"/>
        <v>823579404</v>
      </c>
      <c r="T41" s="19">
        <f t="shared" si="12"/>
        <v>967100204</v>
      </c>
      <c r="U41" s="19">
        <f t="shared" si="14"/>
        <v>967100204</v>
      </c>
      <c r="V41" s="20">
        <v>44461</v>
      </c>
      <c r="W41" s="20">
        <v>44462</v>
      </c>
      <c r="X41" s="20">
        <v>44803</v>
      </c>
      <c r="Y41" s="22" t="s">
        <v>270</v>
      </c>
      <c r="Z41" s="25"/>
      <c r="AA41" s="25"/>
      <c r="AB41" s="25">
        <v>1</v>
      </c>
      <c r="AC41" s="25"/>
      <c r="AD41" s="21"/>
      <c r="AE41" s="21" t="s">
        <v>126</v>
      </c>
      <c r="AF41" s="24">
        <v>800089897</v>
      </c>
      <c r="AG41" s="27">
        <v>4</v>
      </c>
      <c r="AH41" s="21" t="s">
        <v>127</v>
      </c>
      <c r="AI41" s="24" t="s">
        <v>128</v>
      </c>
      <c r="AJ41" s="35" t="s">
        <v>129</v>
      </c>
      <c r="AK41" s="24" t="s">
        <v>401</v>
      </c>
      <c r="AL41" s="24"/>
    </row>
    <row r="42" spans="1:38" ht="126.75" customHeight="1" x14ac:dyDescent="0.25">
      <c r="A42" s="11" t="s">
        <v>402</v>
      </c>
      <c r="B42" s="12"/>
      <c r="C42" s="12"/>
      <c r="D42" s="12"/>
      <c r="E42" s="12">
        <v>1</v>
      </c>
      <c r="F42" s="36"/>
      <c r="G42" s="12"/>
      <c r="H42" s="12"/>
      <c r="I42" s="13" t="s">
        <v>202</v>
      </c>
      <c r="J42" s="16" t="s">
        <v>36</v>
      </c>
      <c r="K42" s="1" t="s">
        <v>403</v>
      </c>
      <c r="L42" s="15" t="s">
        <v>404</v>
      </c>
      <c r="M42" s="17" t="s">
        <v>405</v>
      </c>
      <c r="N42" s="18" t="s">
        <v>406</v>
      </c>
      <c r="O42" s="19">
        <v>0</v>
      </c>
      <c r="P42" s="30">
        <v>0</v>
      </c>
      <c r="Q42" s="19">
        <v>301000000</v>
      </c>
      <c r="R42" s="19">
        <v>0</v>
      </c>
      <c r="S42" s="19">
        <f t="shared" si="13"/>
        <v>301000000</v>
      </c>
      <c r="T42" s="19">
        <f t="shared" si="12"/>
        <v>301000000</v>
      </c>
      <c r="U42" s="19">
        <f t="shared" si="14"/>
        <v>301000000</v>
      </c>
      <c r="V42" s="20">
        <v>44461</v>
      </c>
      <c r="W42" s="20">
        <v>44467</v>
      </c>
      <c r="X42" s="20">
        <v>44902</v>
      </c>
      <c r="Y42" s="22" t="s">
        <v>407</v>
      </c>
      <c r="Z42" s="25"/>
      <c r="AA42" s="25"/>
      <c r="AB42" s="25">
        <v>1</v>
      </c>
      <c r="AC42" s="25"/>
      <c r="AD42" s="21"/>
      <c r="AE42" s="21" t="s">
        <v>408</v>
      </c>
      <c r="AF42" s="24">
        <v>860534160</v>
      </c>
      <c r="AG42" s="27">
        <v>2</v>
      </c>
      <c r="AH42" s="21" t="s">
        <v>106</v>
      </c>
      <c r="AI42" s="24">
        <v>2571900</v>
      </c>
      <c r="AJ42" s="35" t="s">
        <v>52</v>
      </c>
      <c r="AK42" s="24" t="s">
        <v>14</v>
      </c>
      <c r="AL42" s="24"/>
    </row>
    <row r="43" spans="1:38" ht="113.25" customHeight="1" x14ac:dyDescent="0.25">
      <c r="A43" s="11" t="s">
        <v>409</v>
      </c>
      <c r="B43" s="12"/>
      <c r="C43" s="12"/>
      <c r="D43" s="12">
        <v>1</v>
      </c>
      <c r="E43" s="12"/>
      <c r="F43" s="36"/>
      <c r="G43" s="12"/>
      <c r="H43" s="12"/>
      <c r="I43" s="13" t="s">
        <v>349</v>
      </c>
      <c r="J43" s="16" t="s">
        <v>19</v>
      </c>
      <c r="K43" s="1" t="s">
        <v>410</v>
      </c>
      <c r="L43" s="15" t="s">
        <v>411</v>
      </c>
      <c r="M43" s="17" t="s">
        <v>412</v>
      </c>
      <c r="N43" s="18" t="s">
        <v>413</v>
      </c>
      <c r="O43" s="19">
        <v>0</v>
      </c>
      <c r="P43" s="30">
        <v>0</v>
      </c>
      <c r="Q43" s="19">
        <v>54000000</v>
      </c>
      <c r="R43" s="19">
        <v>0</v>
      </c>
      <c r="S43" s="19">
        <f t="shared" si="13"/>
        <v>54000000</v>
      </c>
      <c r="T43" s="19">
        <f t="shared" si="12"/>
        <v>54000000</v>
      </c>
      <c r="U43" s="19">
        <f t="shared" si="14"/>
        <v>54000000</v>
      </c>
      <c r="V43" s="20">
        <v>44468</v>
      </c>
      <c r="W43" s="20">
        <v>44474</v>
      </c>
      <c r="X43" s="20">
        <v>44880</v>
      </c>
      <c r="Y43" s="22" t="s">
        <v>65</v>
      </c>
      <c r="Z43" s="25">
        <v>1</v>
      </c>
      <c r="AA43" s="25"/>
      <c r="AB43" s="25"/>
      <c r="AC43" s="25"/>
      <c r="AD43" s="21"/>
      <c r="AE43" s="21" t="s">
        <v>414</v>
      </c>
      <c r="AF43" s="24">
        <v>900618831</v>
      </c>
      <c r="AG43" s="27">
        <v>2</v>
      </c>
      <c r="AH43" s="21" t="s">
        <v>415</v>
      </c>
      <c r="AI43" s="24">
        <v>7456572</v>
      </c>
      <c r="AJ43" s="35" t="s">
        <v>91</v>
      </c>
      <c r="AK43" s="24" t="s">
        <v>14</v>
      </c>
      <c r="AL43" s="24"/>
    </row>
    <row r="44" spans="1:38" ht="113.25" customHeight="1" x14ac:dyDescent="0.25">
      <c r="A44" s="11" t="s">
        <v>416</v>
      </c>
      <c r="B44" s="12">
        <v>1</v>
      </c>
      <c r="C44" s="12"/>
      <c r="D44" s="12"/>
      <c r="E44" s="12"/>
      <c r="F44" s="36"/>
      <c r="G44" s="12"/>
      <c r="H44" s="12"/>
      <c r="I44" s="13" t="s">
        <v>225</v>
      </c>
      <c r="J44" s="16" t="s">
        <v>23</v>
      </c>
      <c r="K44" s="1" t="s">
        <v>417</v>
      </c>
      <c r="L44" s="15" t="s">
        <v>418</v>
      </c>
      <c r="M44" s="17" t="s">
        <v>419</v>
      </c>
      <c r="N44" s="18" t="s">
        <v>420</v>
      </c>
      <c r="O44" s="19">
        <v>0</v>
      </c>
      <c r="P44" s="30">
        <v>0</v>
      </c>
      <c r="Q44" s="19">
        <v>8837448</v>
      </c>
      <c r="R44" s="19">
        <v>0</v>
      </c>
      <c r="S44" s="19">
        <f t="shared" si="13"/>
        <v>8837448</v>
      </c>
      <c r="T44" s="19">
        <f t="shared" si="12"/>
        <v>8837448</v>
      </c>
      <c r="U44" s="19">
        <f t="shared" si="14"/>
        <v>8837448</v>
      </c>
      <c r="V44" s="20">
        <v>44470</v>
      </c>
      <c r="W44" s="20">
        <v>44470</v>
      </c>
      <c r="X44" s="20">
        <v>44833</v>
      </c>
      <c r="Y44" s="22" t="s">
        <v>153</v>
      </c>
      <c r="Z44" s="25"/>
      <c r="AA44" s="25"/>
      <c r="AB44" s="25">
        <v>1</v>
      </c>
      <c r="AC44" s="25"/>
      <c r="AD44" s="25"/>
      <c r="AE44" s="21" t="s">
        <v>421</v>
      </c>
      <c r="AF44" s="24">
        <v>860034313</v>
      </c>
      <c r="AG44" s="27">
        <v>7</v>
      </c>
      <c r="AH44" s="21" t="s">
        <v>422</v>
      </c>
      <c r="AI44" s="24">
        <v>3300000</v>
      </c>
      <c r="AJ44" s="35" t="s">
        <v>35</v>
      </c>
      <c r="AK44" s="24" t="s">
        <v>14</v>
      </c>
      <c r="AL44" s="24"/>
    </row>
    <row r="45" spans="1:38" ht="147" customHeight="1" x14ac:dyDescent="0.25">
      <c r="A45" s="11" t="s">
        <v>423</v>
      </c>
      <c r="B45" s="12">
        <v>1</v>
      </c>
      <c r="C45" s="12"/>
      <c r="D45" s="12"/>
      <c r="E45" s="12"/>
      <c r="F45" s="36"/>
      <c r="G45" s="12"/>
      <c r="H45" s="12"/>
      <c r="I45" s="13" t="s">
        <v>238</v>
      </c>
      <c r="J45" s="16" t="s">
        <v>115</v>
      </c>
      <c r="K45" s="1" t="s">
        <v>424</v>
      </c>
      <c r="L45" s="15" t="s">
        <v>425</v>
      </c>
      <c r="M45" s="17" t="s">
        <v>78</v>
      </c>
      <c r="N45" s="18" t="s">
        <v>426</v>
      </c>
      <c r="O45" s="19">
        <v>0</v>
      </c>
      <c r="P45" s="30">
        <v>0</v>
      </c>
      <c r="Q45" s="19">
        <v>110075000</v>
      </c>
      <c r="R45" s="19">
        <v>0</v>
      </c>
      <c r="S45" s="19">
        <f t="shared" si="13"/>
        <v>110075000</v>
      </c>
      <c r="T45" s="19">
        <f t="shared" si="12"/>
        <v>110075000</v>
      </c>
      <c r="U45" s="19">
        <f t="shared" si="14"/>
        <v>110075000</v>
      </c>
      <c r="V45" s="20">
        <v>44477</v>
      </c>
      <c r="W45" s="20">
        <v>44482</v>
      </c>
      <c r="X45" s="20">
        <v>44847</v>
      </c>
      <c r="Y45" s="22" t="s">
        <v>427</v>
      </c>
      <c r="Z45" s="25"/>
      <c r="AA45" s="25"/>
      <c r="AB45" s="25">
        <v>1</v>
      </c>
      <c r="AC45" s="25"/>
      <c r="AD45" s="21"/>
      <c r="AE45" s="21" t="s">
        <v>79</v>
      </c>
      <c r="AF45" s="24">
        <v>830041538</v>
      </c>
      <c r="AG45" s="27">
        <v>7</v>
      </c>
      <c r="AH45" s="21" t="s">
        <v>116</v>
      </c>
      <c r="AI45" s="24">
        <v>4673981</v>
      </c>
      <c r="AJ45" s="35" t="s">
        <v>117</v>
      </c>
      <c r="AK45" s="24" t="s">
        <v>14</v>
      </c>
      <c r="AL45" s="24"/>
    </row>
    <row r="46" spans="1:38" ht="97.5" customHeight="1" x14ac:dyDescent="0.25">
      <c r="A46" s="11" t="s">
        <v>428</v>
      </c>
      <c r="B46" s="12"/>
      <c r="C46" s="12"/>
      <c r="D46" s="12"/>
      <c r="E46" s="12">
        <v>1</v>
      </c>
      <c r="F46" s="36"/>
      <c r="G46" s="12"/>
      <c r="H46" s="12"/>
      <c r="I46" s="13" t="s">
        <v>200</v>
      </c>
      <c r="J46" s="16" t="s">
        <v>429</v>
      </c>
      <c r="K46" s="1" t="s">
        <v>430</v>
      </c>
      <c r="L46" s="15" t="s">
        <v>431</v>
      </c>
      <c r="M46" s="17" t="s">
        <v>432</v>
      </c>
      <c r="N46" s="18" t="s">
        <v>433</v>
      </c>
      <c r="O46" s="19">
        <v>0</v>
      </c>
      <c r="P46" s="30">
        <v>0</v>
      </c>
      <c r="Q46" s="19" t="s">
        <v>16</v>
      </c>
      <c r="R46" s="19">
        <v>0</v>
      </c>
      <c r="S46" s="19" t="e">
        <f t="shared" si="13"/>
        <v>#VALUE!</v>
      </c>
      <c r="T46" s="19" t="e">
        <f t="shared" si="12"/>
        <v>#VALUE!</v>
      </c>
      <c r="U46" s="19" t="e">
        <f t="shared" si="14"/>
        <v>#VALUE!</v>
      </c>
      <c r="V46" s="20">
        <v>44494</v>
      </c>
      <c r="W46" s="20">
        <v>44512</v>
      </c>
      <c r="X46" s="20">
        <v>45241</v>
      </c>
      <c r="Y46" s="22" t="s">
        <v>434</v>
      </c>
      <c r="Z46" s="25"/>
      <c r="AA46" s="25"/>
      <c r="AB46" s="25">
        <v>1</v>
      </c>
      <c r="AC46" s="25"/>
      <c r="AD46" s="21"/>
      <c r="AE46" s="21" t="s">
        <v>435</v>
      </c>
      <c r="AF46" s="24">
        <v>901363291</v>
      </c>
      <c r="AG46" s="27">
        <v>2</v>
      </c>
      <c r="AH46" s="21" t="s">
        <v>436</v>
      </c>
      <c r="AI46" s="24">
        <v>3049086</v>
      </c>
      <c r="AJ46" s="35" t="s">
        <v>437</v>
      </c>
      <c r="AK46" s="24" t="s">
        <v>14</v>
      </c>
      <c r="AL46" s="24"/>
    </row>
    <row r="47" spans="1:38" ht="97.5" customHeight="1" x14ac:dyDescent="0.25">
      <c r="A47" s="11" t="s">
        <v>438</v>
      </c>
      <c r="B47" s="12">
        <v>1</v>
      </c>
      <c r="C47" s="12"/>
      <c r="D47" s="12"/>
      <c r="E47" s="12"/>
      <c r="F47" s="36"/>
      <c r="G47" s="12"/>
      <c r="H47" s="12"/>
      <c r="I47" s="13" t="s">
        <v>239</v>
      </c>
      <c r="J47" s="16" t="s">
        <v>13</v>
      </c>
      <c r="K47" s="1" t="s">
        <v>439</v>
      </c>
      <c r="L47" s="15" t="s">
        <v>440</v>
      </c>
      <c r="M47" s="17" t="s">
        <v>57</v>
      </c>
      <c r="N47" s="18" t="s">
        <v>441</v>
      </c>
      <c r="O47" s="19">
        <v>128000000</v>
      </c>
      <c r="P47" s="30">
        <v>0</v>
      </c>
      <c r="Q47" s="19">
        <v>305000000</v>
      </c>
      <c r="R47" s="19">
        <v>269056000</v>
      </c>
      <c r="S47" s="19">
        <f t="shared" ref="S47:S49" si="15">Q47+R47</f>
        <v>574056000</v>
      </c>
      <c r="T47" s="19">
        <f t="shared" ref="T47:T49" si="16">S47+O47</f>
        <v>702056000</v>
      </c>
      <c r="U47" s="19">
        <f t="shared" ref="U47:U49" si="17">T47-P47</f>
        <v>702056000</v>
      </c>
      <c r="V47" s="20">
        <v>44529</v>
      </c>
      <c r="W47" s="20">
        <v>44531</v>
      </c>
      <c r="X47" s="20">
        <v>44880</v>
      </c>
      <c r="Y47" s="22" t="s">
        <v>442</v>
      </c>
      <c r="Z47" s="25">
        <v>1</v>
      </c>
      <c r="AA47" s="25"/>
      <c r="AB47" s="25"/>
      <c r="AC47" s="25"/>
      <c r="AD47" s="25"/>
      <c r="AE47" s="21" t="s">
        <v>132</v>
      </c>
      <c r="AF47" s="24">
        <v>900789891</v>
      </c>
      <c r="AG47" s="27">
        <v>7</v>
      </c>
      <c r="AH47" s="21" t="s">
        <v>131</v>
      </c>
      <c r="AI47" s="24">
        <v>7046446</v>
      </c>
      <c r="AJ47" s="35" t="s">
        <v>55</v>
      </c>
      <c r="AK47" s="24" t="s">
        <v>14</v>
      </c>
      <c r="AL47" s="24"/>
    </row>
    <row r="48" spans="1:38" ht="97.5" customHeight="1" x14ac:dyDescent="0.25">
      <c r="A48" s="11" t="s">
        <v>443</v>
      </c>
      <c r="B48" s="12"/>
      <c r="C48" s="12"/>
      <c r="D48" s="12">
        <v>1</v>
      </c>
      <c r="E48" s="12"/>
      <c r="F48" s="36"/>
      <c r="G48" s="12"/>
      <c r="H48" s="12"/>
      <c r="I48" s="13" t="s">
        <v>372</v>
      </c>
      <c r="J48" s="16" t="s">
        <v>13</v>
      </c>
      <c r="K48" s="1" t="s">
        <v>444</v>
      </c>
      <c r="L48" s="15" t="s">
        <v>445</v>
      </c>
      <c r="M48" s="17" t="s">
        <v>446</v>
      </c>
      <c r="N48" s="18" t="s">
        <v>447</v>
      </c>
      <c r="O48" s="19">
        <v>0</v>
      </c>
      <c r="P48" s="30">
        <v>0</v>
      </c>
      <c r="Q48" s="19">
        <v>0</v>
      </c>
      <c r="R48" s="19">
        <v>0</v>
      </c>
      <c r="S48" s="19">
        <f t="shared" si="15"/>
        <v>0</v>
      </c>
      <c r="T48" s="19">
        <f t="shared" si="16"/>
        <v>0</v>
      </c>
      <c r="U48" s="19">
        <f t="shared" si="17"/>
        <v>0</v>
      </c>
      <c r="V48" s="20">
        <v>44554</v>
      </c>
      <c r="W48" s="20">
        <v>44554</v>
      </c>
      <c r="X48" s="20">
        <v>44926</v>
      </c>
      <c r="Y48" s="22" t="s">
        <v>227</v>
      </c>
      <c r="Z48" s="25">
        <v>1</v>
      </c>
      <c r="AA48" s="25"/>
      <c r="AB48" s="25"/>
      <c r="AC48" s="25"/>
      <c r="AD48" s="25"/>
      <c r="AE48" s="21" t="s">
        <v>448</v>
      </c>
      <c r="AF48" s="24">
        <v>900218279</v>
      </c>
      <c r="AG48" s="27">
        <v>1</v>
      </c>
      <c r="AH48" s="21" t="s">
        <v>449</v>
      </c>
      <c r="AI48" s="24">
        <v>7795924</v>
      </c>
      <c r="AJ48" s="35" t="s">
        <v>450</v>
      </c>
      <c r="AK48" s="24" t="s">
        <v>14</v>
      </c>
      <c r="AL48" s="24"/>
    </row>
    <row r="49" spans="1:38" ht="97.5" customHeight="1" x14ac:dyDescent="0.25">
      <c r="A49" s="11" t="s">
        <v>451</v>
      </c>
      <c r="B49" s="12">
        <v>1</v>
      </c>
      <c r="C49" s="12"/>
      <c r="D49" s="12"/>
      <c r="E49" s="12"/>
      <c r="F49" s="36"/>
      <c r="G49" s="12"/>
      <c r="H49" s="12"/>
      <c r="I49" s="13" t="s">
        <v>240</v>
      </c>
      <c r="J49" s="16" t="s">
        <v>104</v>
      </c>
      <c r="K49" s="1" t="s">
        <v>452</v>
      </c>
      <c r="L49" s="15" t="s">
        <v>453</v>
      </c>
      <c r="M49" s="17" t="s">
        <v>454</v>
      </c>
      <c r="N49" s="18" t="s">
        <v>455</v>
      </c>
      <c r="O49" s="19">
        <v>0</v>
      </c>
      <c r="P49" s="30">
        <v>0</v>
      </c>
      <c r="Q49" s="19">
        <v>2655372720</v>
      </c>
      <c r="R49" s="19">
        <v>0</v>
      </c>
      <c r="S49" s="19">
        <f t="shared" si="15"/>
        <v>2655372720</v>
      </c>
      <c r="T49" s="19">
        <f t="shared" si="16"/>
        <v>2655372720</v>
      </c>
      <c r="U49" s="19">
        <f t="shared" si="17"/>
        <v>2655372720</v>
      </c>
      <c r="V49" s="20">
        <v>44561</v>
      </c>
      <c r="W49" s="20">
        <v>44561</v>
      </c>
      <c r="X49" s="20">
        <v>44804</v>
      </c>
      <c r="Y49" s="22" t="s">
        <v>456</v>
      </c>
      <c r="Z49" s="25"/>
      <c r="AA49" s="25"/>
      <c r="AB49" s="25">
        <v>1</v>
      </c>
      <c r="AC49" s="25"/>
      <c r="AD49" s="25"/>
      <c r="AE49" s="21" t="s">
        <v>457</v>
      </c>
      <c r="AF49" s="24">
        <v>860005396</v>
      </c>
      <c r="AG49" s="27">
        <v>4</v>
      </c>
      <c r="AH49" s="21" t="s">
        <v>458</v>
      </c>
      <c r="AI49" s="24">
        <v>4222600</v>
      </c>
      <c r="AJ49" s="35" t="s">
        <v>459</v>
      </c>
      <c r="AK49" s="24" t="s">
        <v>14</v>
      </c>
      <c r="AL49" s="24"/>
    </row>
    <row r="54" spans="1:38" ht="14.25" thickBot="1" x14ac:dyDescent="0.3"/>
    <row r="55" spans="1:38" ht="14.25" thickBot="1" x14ac:dyDescent="0.3">
      <c r="B55" s="33">
        <f t="shared" ref="B55:H55" si="18">SUM(B2:B54)</f>
        <v>10</v>
      </c>
      <c r="C55" s="33">
        <f t="shared" si="18"/>
        <v>1</v>
      </c>
      <c r="D55" s="33">
        <f t="shared" si="18"/>
        <v>25</v>
      </c>
      <c r="E55" s="33">
        <f t="shared" si="18"/>
        <v>6</v>
      </c>
      <c r="F55" s="33">
        <f t="shared" si="18"/>
        <v>0</v>
      </c>
      <c r="G55" s="33">
        <f t="shared" si="18"/>
        <v>0</v>
      </c>
      <c r="H55" s="33">
        <f t="shared" si="18"/>
        <v>6</v>
      </c>
      <c r="Z55" s="29">
        <f>SUM(Z2:Z54)</f>
        <v>18</v>
      </c>
      <c r="AA55" s="29">
        <f>SUM(AA2:AA54)</f>
        <v>10</v>
      </c>
      <c r="AB55" s="29">
        <f>SUM(AB2:AB54)</f>
        <v>19</v>
      </c>
      <c r="AC55" s="29">
        <f>SUM(AC2:AC54)</f>
        <v>1</v>
      </c>
      <c r="AD55" s="29">
        <f>SUM(AD2:AD54)</f>
        <v>0</v>
      </c>
    </row>
    <row r="57" spans="1:38" ht="14.25" thickBot="1" x14ac:dyDescent="0.3"/>
    <row r="58" spans="1:38" ht="14.25" thickBot="1" x14ac:dyDescent="0.3">
      <c r="D58" s="37">
        <f>SUM(B55:H55)</f>
        <v>48</v>
      </c>
      <c r="E58" s="38"/>
      <c r="AA58" s="39">
        <f>SUM(Z55:AD55)</f>
        <v>48</v>
      </c>
      <c r="AB58" s="38"/>
    </row>
  </sheetData>
  <autoFilter ref="A1:AL49"/>
  <mergeCells count="2">
    <mergeCell ref="D58:E58"/>
    <mergeCell ref="AA58:AB58"/>
  </mergeCells>
  <hyperlinks>
    <hyperlink ref="AJ24" r:id="rId1"/>
    <hyperlink ref="L31" r:id="rId2"/>
    <hyperlink ref="L30" r:id="rId3"/>
  </hyperlinks>
  <pageMargins left="0.7" right="0.7" top="0.75" bottom="0.75" header="0.3" footer="0.3"/>
  <pageSetup orientation="portrait" verticalDpi="1200" r:id="rId4"/>
  <drawing r:id="rId5"/>
  <legacyDrawing r:id="rId6"/>
  <controls>
    <mc:AlternateContent xmlns:mc="http://schemas.openxmlformats.org/markup-compatibility/2006">
      <mc:Choice Requires="x14">
        <control shapeId="4097" r:id="rId7" name="Control 1">
          <controlPr defaultSize="0" r:id="rId8">
            <anchor moveWithCells="1">
              <from>
                <xdr:col>10</xdr:col>
                <xdr:colOff>1123950</xdr:colOff>
                <xdr:row>49</xdr:row>
                <xdr:rowOff>0</xdr:rowOff>
              </from>
              <to>
                <xdr:col>11</xdr:col>
                <xdr:colOff>76200</xdr:colOff>
                <xdr:row>50</xdr:row>
                <xdr:rowOff>57150</xdr:rowOff>
              </to>
            </anchor>
          </controlPr>
        </control>
      </mc:Choice>
      <mc:Fallback>
        <control shapeId="4097" r:id="rId7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VIGENCIA 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Diana Pardo</cp:lastModifiedBy>
  <cp:lastPrinted>2019-06-20T18:34:06Z</cp:lastPrinted>
  <dcterms:created xsi:type="dcterms:W3CDTF">2019-01-18T16:11:10Z</dcterms:created>
  <dcterms:modified xsi:type="dcterms:W3CDTF">2023-02-03T12:50:55Z</dcterms:modified>
</cp:coreProperties>
</file>