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SEPTIEMBRE\"/>
    </mc:Choice>
  </mc:AlternateContent>
  <bookViews>
    <workbookView xWindow="0" yWindow="0" windowWidth="28800" windowHeight="11610"/>
  </bookViews>
  <sheets>
    <sheet name="VIGENCIA 2021" sheetId="8" r:id="rId1"/>
  </sheets>
  <definedNames>
    <definedName name="_xlnm._FilterDatabase" localSheetId="0" hidden="1">'VIGENCIA 2021'!$A$1:$AK$54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4" i="8" l="1"/>
  <c r="D64" i="8"/>
  <c r="C64" i="8"/>
  <c r="B64" i="8"/>
  <c r="A64" i="8"/>
  <c r="L64" i="8"/>
  <c r="K64" i="8"/>
  <c r="J64" i="8"/>
  <c r="I64" i="8"/>
  <c r="H64" i="8"/>
  <c r="G64" i="8"/>
  <c r="F64" i="8"/>
  <c r="Y54" i="8"/>
  <c r="AA54" i="8" s="1"/>
  <c r="AC54" i="8" s="1"/>
  <c r="Y53" i="8"/>
  <c r="AA53" i="8" s="1"/>
  <c r="AC53" i="8" s="1"/>
  <c r="Y52" i="8"/>
  <c r="AA52" i="8" s="1"/>
  <c r="AC52" i="8" s="1"/>
  <c r="Y51" i="8"/>
  <c r="AA51" i="8" s="1"/>
  <c r="AC51" i="8" s="1"/>
  <c r="Y50" i="8"/>
  <c r="AA50" i="8" s="1"/>
  <c r="AC50" i="8" s="1"/>
  <c r="Y49" i="8"/>
  <c r="AA49" i="8" s="1"/>
  <c r="AC49" i="8" s="1"/>
  <c r="Y48" i="8"/>
  <c r="AA48" i="8" s="1"/>
  <c r="AC48" i="8" s="1"/>
  <c r="Y47" i="8"/>
  <c r="AA47" i="8" s="1"/>
  <c r="AC47" i="8" s="1"/>
  <c r="Y46" i="8"/>
  <c r="AA46" i="8" s="1"/>
  <c r="AC46" i="8" s="1"/>
  <c r="Y45" i="8"/>
  <c r="AA45" i="8" s="1"/>
  <c r="AC45" i="8" s="1"/>
  <c r="Y44" i="8"/>
  <c r="AA44" i="8" s="1"/>
  <c r="AC44" i="8" s="1"/>
  <c r="Y43" i="8"/>
  <c r="AA43" i="8" s="1"/>
  <c r="AC43" i="8" s="1"/>
  <c r="Y42" i="8"/>
  <c r="AA42" i="8" s="1"/>
  <c r="AC42" i="8" s="1"/>
  <c r="Y41" i="8"/>
  <c r="AA41" i="8" s="1"/>
  <c r="AC41" i="8" s="1"/>
  <c r="Y40" i="8"/>
  <c r="AA40" i="8" s="1"/>
  <c r="AC40" i="8" s="1"/>
  <c r="Y39" i="8"/>
  <c r="AA39" i="8" s="1"/>
  <c r="AC39" i="8" s="1"/>
  <c r="Y38" i="8"/>
  <c r="AA38" i="8" s="1"/>
  <c r="AC38" i="8" s="1"/>
  <c r="Y37" i="8"/>
  <c r="AA37" i="8" s="1"/>
  <c r="AC37" i="8" s="1"/>
  <c r="Y36" i="8"/>
  <c r="AA36" i="8" s="1"/>
  <c r="AC36" i="8" s="1"/>
  <c r="Y35" i="8"/>
  <c r="AA35" i="8" s="1"/>
  <c r="AC35" i="8" s="1"/>
  <c r="Y34" i="8"/>
  <c r="AA34" i="8" s="1"/>
  <c r="AC34" i="8" s="1"/>
  <c r="Y33" i="8"/>
  <c r="AA33" i="8" s="1"/>
  <c r="AC33" i="8" s="1"/>
  <c r="Y32" i="8"/>
  <c r="AA32" i="8" s="1"/>
  <c r="AC32" i="8" s="1"/>
  <c r="Y31" i="8"/>
  <c r="AA31" i="8" s="1"/>
  <c r="AC31" i="8" s="1"/>
  <c r="Y30" i="8"/>
  <c r="AA30" i="8" s="1"/>
  <c r="AC30" i="8" s="1"/>
  <c r="Y29" i="8"/>
  <c r="AA29" i="8" s="1"/>
  <c r="AC29" i="8" s="1"/>
  <c r="Y28" i="8"/>
  <c r="AA28" i="8" s="1"/>
  <c r="AC28" i="8" s="1"/>
  <c r="Y27" i="8"/>
  <c r="AA27" i="8" s="1"/>
  <c r="AC27" i="8" s="1"/>
  <c r="Y26" i="8"/>
  <c r="AA26" i="8" s="1"/>
  <c r="AC26" i="8" s="1"/>
  <c r="Y25" i="8"/>
  <c r="AA25" i="8" s="1"/>
  <c r="AC25" i="8" s="1"/>
  <c r="Y24" i="8"/>
  <c r="AA24" i="8" s="1"/>
  <c r="AC24" i="8" s="1"/>
  <c r="Y23" i="8"/>
  <c r="AA23" i="8" s="1"/>
  <c r="AC23" i="8" s="1"/>
  <c r="Y22" i="8"/>
  <c r="AA22" i="8" s="1"/>
  <c r="AC22" i="8" s="1"/>
  <c r="Y21" i="8"/>
  <c r="AA21" i="8" s="1"/>
  <c r="AC21" i="8" s="1"/>
  <c r="Y20" i="8"/>
  <c r="AA20" i="8" s="1"/>
  <c r="AC20" i="8" s="1"/>
  <c r="Y19" i="8"/>
  <c r="AA19" i="8" s="1"/>
  <c r="AC19" i="8" s="1"/>
  <c r="Y18" i="8"/>
  <c r="AA18" i="8" s="1"/>
  <c r="AC18" i="8" s="1"/>
  <c r="Y17" i="8"/>
  <c r="AA17" i="8" s="1"/>
  <c r="AC17" i="8" s="1"/>
  <c r="Y16" i="8"/>
  <c r="AA16" i="8" s="1"/>
  <c r="AC16" i="8" s="1"/>
  <c r="Y15" i="8"/>
  <c r="AA15" i="8" s="1"/>
  <c r="AC15" i="8" s="1"/>
  <c r="Y14" i="8"/>
  <c r="AA14" i="8" s="1"/>
  <c r="AC14" i="8" s="1"/>
  <c r="Y13" i="8"/>
  <c r="AA13" i="8" s="1"/>
  <c r="AC13" i="8" s="1"/>
  <c r="Y12" i="8"/>
  <c r="AA12" i="8" s="1"/>
  <c r="AC12" i="8" s="1"/>
  <c r="Y11" i="8"/>
  <c r="AA11" i="8" s="1"/>
  <c r="AC11" i="8" s="1"/>
  <c r="Y10" i="8"/>
  <c r="AA10" i="8" s="1"/>
  <c r="AC10" i="8" s="1"/>
  <c r="Y9" i="8"/>
  <c r="AA9" i="8" s="1"/>
  <c r="AC9" i="8" s="1"/>
  <c r="Y8" i="8"/>
  <c r="AA8" i="8" s="1"/>
  <c r="AC8" i="8" s="1"/>
  <c r="Y7" i="8"/>
  <c r="AA7" i="8" s="1"/>
  <c r="AC7" i="8" s="1"/>
  <c r="Y6" i="8"/>
  <c r="AA6" i="8" s="1"/>
  <c r="AC6" i="8" s="1"/>
  <c r="Y5" i="8"/>
  <c r="AA5" i="8" s="1"/>
  <c r="AC5" i="8" s="1"/>
  <c r="Y4" i="8"/>
  <c r="AA4" i="8" s="1"/>
  <c r="AC4" i="8" s="1"/>
  <c r="Y3" i="8"/>
  <c r="AA3" i="8" s="1"/>
  <c r="AC3" i="8" s="1"/>
  <c r="Y2" i="8"/>
  <c r="AA2" i="8" s="1"/>
  <c r="AC2" i="8" s="1"/>
  <c r="H67" i="8" l="1"/>
  <c r="B67" i="8"/>
</calcChain>
</file>

<file path=xl/sharedStrings.xml><?xml version="1.0" encoding="utf-8"?>
<sst xmlns="http://schemas.openxmlformats.org/spreadsheetml/2006/main" count="677" uniqueCount="489">
  <si>
    <t>CONTRATISTA</t>
  </si>
  <si>
    <t>OBJETO</t>
  </si>
  <si>
    <t>SUPERVISOR</t>
  </si>
  <si>
    <t>TIPO DE CONTRATO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</si>
  <si>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</si>
  <si>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</si>
  <si>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</si>
  <si>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</si>
  <si>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</si>
  <si>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</si>
  <si>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</si>
  <si>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</si>
  <si>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PRESTACION DE SERVICIOS</t>
  </si>
  <si>
    <t>BOGOTA</t>
  </si>
  <si>
    <t>N/A</t>
  </si>
  <si>
    <t>SUMINISTRO</t>
  </si>
  <si>
    <t>MEDICINA NUCLEAR DE BOGOTA S.A.S</t>
  </si>
  <si>
    <t>mednucbogota@gmail.com</t>
  </si>
  <si>
    <t>MEDTRONIC COLOMBIA S.A</t>
  </si>
  <si>
    <t xml:space="preserve">ARRENDAMIENTO </t>
  </si>
  <si>
    <t>LUIS ALBERTO RUIZ ROBLES</t>
  </si>
  <si>
    <t>PRESTACION DE SERVICIOS DE SALUD</t>
  </si>
  <si>
    <t>gerencia@biotronitech.com.co</t>
  </si>
  <si>
    <t>MARY ELLEN LEGUIZAMON</t>
  </si>
  <si>
    <t>ventas@sherleg.net</t>
  </si>
  <si>
    <t>topmedical@topmedical.com.co</t>
  </si>
  <si>
    <t>instrumentacion@instrumentacion.com.co</t>
  </si>
  <si>
    <t>yppena@cardioinfantil.org</t>
  </si>
  <si>
    <t>AK 7 # 72-64 INT 10</t>
  </si>
  <si>
    <t>carlosr@andreccorporation.com</t>
  </si>
  <si>
    <t>heospina@davivienda.com</t>
  </si>
  <si>
    <t xml:space="preserve">MANTENIMIENTO </t>
  </si>
  <si>
    <t>SHERLEG LABORATORIES S.A.S</t>
  </si>
  <si>
    <t>licitaciones@orbidental.com</t>
  </si>
  <si>
    <t>VELEZ LAB S.A.S</t>
  </si>
  <si>
    <t>ALVARO VELEZ OSORIO</t>
  </si>
  <si>
    <t>adriana.santana@draeger.com</t>
  </si>
  <si>
    <t xml:space="preserve">AMAREY NOVA MEDICAL </t>
  </si>
  <si>
    <t>ESTEBAN LIZARAZO LIZARAZO</t>
  </si>
  <si>
    <t>soportec@kaika.com.co</t>
  </si>
  <si>
    <t>SMN SOLUCIONES INTEGRALES S.A.S</t>
  </si>
  <si>
    <t>smn.solucionesintegrales@gmail.com</t>
  </si>
  <si>
    <t>MEDITEC S.A</t>
  </si>
  <si>
    <t>meditec@meditecsa.com</t>
  </si>
  <si>
    <t>comercial@mmequiposmedicos.com.co</t>
  </si>
  <si>
    <t>CALLE 116 # 7-15 OFICINA 1101</t>
  </si>
  <si>
    <t>BIOTRONITECH COLOMBIA S.A</t>
  </si>
  <si>
    <t>DORA ROMERO CALDERON</t>
  </si>
  <si>
    <t>administracion@chaher.net</t>
  </si>
  <si>
    <t>CARRERA 32 # 12-81 EDIFICIO HEMOCENTRO</t>
  </si>
  <si>
    <t>info@farmapos.com</t>
  </si>
  <si>
    <t>corp-med@hotmail.com</t>
  </si>
  <si>
    <t>KAIKA S.A.S</t>
  </si>
  <si>
    <t>CORPMED</t>
  </si>
  <si>
    <t>TOP MEDICAL SYSTEM S.A</t>
  </si>
  <si>
    <t>MARIO MENA BEJARANO</t>
  </si>
  <si>
    <t>rubendario.melo@pfizer.com</t>
  </si>
  <si>
    <t>CAROLINA PERDOMO MEZA</t>
  </si>
  <si>
    <t>servicioalcliente@ctpmedica.com</t>
  </si>
  <si>
    <t>NOVARTIS DE COLOMBIA S.A</t>
  </si>
  <si>
    <t>N° CONTRATO</t>
  </si>
  <si>
    <t>FRESENIUS KABI COLOMBIA S.A.S</t>
  </si>
  <si>
    <t>AMIT KATARIA</t>
  </si>
  <si>
    <t>VALOR REDUCCION</t>
  </si>
  <si>
    <t>JEFE MARTHA RODRIGUEZ FIGUEROA</t>
  </si>
  <si>
    <t>JEFE MARTHA ROMERO</t>
  </si>
  <si>
    <t xml:space="preserve">IDENTIFICACION DEL PROCESO EN SECOP II </t>
  </si>
  <si>
    <t>URL</t>
  </si>
  <si>
    <t>CAROLINA MORENO MALDONADO</t>
  </si>
  <si>
    <t>DIEGO LUIS BETANCOURT CORREA</t>
  </si>
  <si>
    <t>FUNDACION CARDIOINFANTIL INSTITUTO DE CARDIOLOGIA</t>
  </si>
  <si>
    <t>CESAR ERNESTO ARANGO PILONIETA</t>
  </si>
  <si>
    <t>6683777-135</t>
  </si>
  <si>
    <t>UROMEDICOS LTDA</t>
  </si>
  <si>
    <t>CLAUDIA MARCELA SANCHEZ BRAVO</t>
  </si>
  <si>
    <t>LUIS HERNANDO LEYVA NEIRA</t>
  </si>
  <si>
    <t>NANCY CHAPARRO CHAPARRO</t>
  </si>
  <si>
    <t>CONTROL ONLINE S.A.S</t>
  </si>
  <si>
    <t>CARLOS JULIO NIETO GOMEZ</t>
  </si>
  <si>
    <t>CARRERA 17 A # 119 A 42</t>
  </si>
  <si>
    <t>mbotero@velezlab.com.co</t>
  </si>
  <si>
    <t>GERMAN PARDO PARDO</t>
  </si>
  <si>
    <t>AMPARO REINOSO BENIETZ</t>
  </si>
  <si>
    <t>CARRERA 7 # 155C-20</t>
  </si>
  <si>
    <t>CL 99 A 68 B 60</t>
  </si>
  <si>
    <t>Abdon Marcelo Andrade Chavez</t>
  </si>
  <si>
    <t>CALLE 49 # 13 60</t>
  </si>
  <si>
    <t>colombia_atc@edwards.com</t>
  </si>
  <si>
    <t>JOHANNA ANDREA LOPEZ BAEZ</t>
  </si>
  <si>
    <t>CALLE 23 No 104 A 36 Oficina 15</t>
  </si>
  <si>
    <t>gerencia@rpservices.com.co</t>
  </si>
  <si>
    <t>Jaime Jose Camargo Aillón</t>
  </si>
  <si>
    <t>Cra 18A 103 47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</si>
  <si>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</si>
  <si>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</si>
  <si>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</si>
  <si>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</si>
  <si>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</si>
  <si>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CR. 7 No. 69-53</t>
  </si>
  <si>
    <t>COLCAN</t>
  </si>
  <si>
    <t>Carrera 47 Nº 91-26</t>
  </si>
  <si>
    <t>CARRERA 11 A No. 98-50 OFICINA 603-604</t>
  </si>
  <si>
    <t>CALLE 123 No. 7 -50</t>
  </si>
  <si>
    <t>ANDREC SURGICAL S.A</t>
  </si>
  <si>
    <t>ANA MARÍA TORRES GONZÁLEZ</t>
  </si>
  <si>
    <t>KR 15A 118 12</t>
  </si>
  <si>
    <t>AC 26 N 69 63 ofc 209</t>
  </si>
  <si>
    <t>leni.cordero@controlonline.com.co</t>
  </si>
  <si>
    <t>SANTIAGO CABRERA GONZALEZ</t>
  </si>
  <si>
    <t>CALLE 163A 13B-60</t>
  </si>
  <si>
    <t>CALLE 26A # 13 - 96</t>
  </si>
  <si>
    <t>ambicolserviceseu@hotmail.com</t>
  </si>
  <si>
    <t>LUIES EDUARDO MORENO MORENO</t>
  </si>
  <si>
    <t>TRANSVERSAL 23 No. 93-23</t>
  </si>
  <si>
    <t>zulema.yong@grupoamarey.com</t>
  </si>
  <si>
    <t>MARTHA LILIANA SALAZAR</t>
  </si>
  <si>
    <t>Carrera 9A No 17-55 Sur Piso 2</t>
  </si>
  <si>
    <t>Andres Ricardo Barragan Ortiz</t>
  </si>
  <si>
    <t>RISKS INTERNATIONAL S.A.S</t>
  </si>
  <si>
    <t>ANDRES DAVID NAVARRO PUELLO</t>
  </si>
  <si>
    <t>CARRERA 43 # 22 A 62</t>
  </si>
  <si>
    <t>CONTACTOS@RISKSINT.COM</t>
  </si>
  <si>
    <t>BERNARDO ARMANDO CAMACHO RODRÍGUEZ</t>
  </si>
  <si>
    <t>bacamacho@idcbis.org.co</t>
  </si>
  <si>
    <t>Av. Cra 7 N° 155C - 20 Piso 40 North Point Torre E</t>
  </si>
  <si>
    <t>kabi.col.sac@fresenius-kabi.com</t>
  </si>
  <si>
    <t>001-2021</t>
  </si>
  <si>
    <t>002-2021</t>
  </si>
  <si>
    <t>003-2021</t>
  </si>
  <si>
    <t>004-2021</t>
  </si>
  <si>
    <t>010-2021</t>
  </si>
  <si>
    <t>013-2021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</si>
  <si>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</si>
  <si>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</si>
  <si>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</si>
  <si>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</si>
  <si>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</si>
  <si>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019-2021</t>
  </si>
  <si>
    <t>MC-003-2021-HOMIL</t>
  </si>
  <si>
    <t>https://community.secop.gov.co/Public/Tendering/OpportunityDetail/Index?noticeUID=CO1.NTC.1712729&amp;isFromPublicArea=True&amp;isModal=true&amp;asPopupView=true</t>
  </si>
  <si>
    <t>INSTITUTO ROOSVELT</t>
  </si>
  <si>
    <t>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</t>
  </si>
  <si>
    <t>JOSE IGNACIO ZAPATA SANCHEZ</t>
  </si>
  <si>
    <t>cra 4 este No. 17 - 50 sobre avenida circunvalar</t>
  </si>
  <si>
    <t>desarrolloioir@ioir.org.co</t>
  </si>
  <si>
    <t>021-2021</t>
  </si>
  <si>
    <t>OVIDIO TORRES RINCÓN</t>
  </si>
  <si>
    <t>Ruth.isnelda.gaviria@medtronic.com</t>
  </si>
  <si>
    <t>023-2021</t>
  </si>
  <si>
    <t>MC-013-2021-HOMIL</t>
  </si>
  <si>
    <t>https://community.secop.gov.co/Public/Tendering/OpportunityDetail/Index?noticeUID=CO1.NTC.1736509&amp;isFromPublicArea=True&amp;isModal=true&amp;asPopupView=true</t>
  </si>
  <si>
    <t>ARRENDAMIENTO DE UN (01) EQUIPO DE RADIOLOGÍA CONVENCIONAL QUE INCLUYA ADECUACIÓN E INSTALACIÓN MANTENIMIENTO PREVENTIVO, CORRECTIVO Y SOPORTE TÉCNICO</t>
  </si>
  <si>
    <t>DAMIANA GREGORIA VERGEL HERNANDEZ</t>
  </si>
  <si>
    <t>025-2021</t>
  </si>
  <si>
    <t>Ximena Margarita Forero Velasquez</t>
  </si>
  <si>
    <t>Calle 93B No 16-31</t>
  </si>
  <si>
    <t>licitaciones.contratoscontractuales@novartis.com</t>
  </si>
  <si>
    <t>026-2021</t>
  </si>
  <si>
    <t>028-2021</t>
  </si>
  <si>
    <t>029-2021</t>
  </si>
  <si>
    <t>034-2021</t>
  </si>
  <si>
    <t>039-2021</t>
  </si>
  <si>
    <t>MC-019-2021-HOMIL</t>
  </si>
  <si>
    <t>https://community.secop.gov.co/Public/Tendering/OpportunityDetail/Index?noticeUID=CO1.NTC.1793457&amp;isFromPublicArea=True&amp;isModal=true&amp;asPopupView=true</t>
  </si>
  <si>
    <t>INSTITUTO DISTRITAL DE CIENCIA, BIOTECNOLOGIA E INNOVACION EN SALUD - IDCBIS</t>
  </si>
  <si>
    <t>SUMINISTRO DE ALOINJERTOS DE PIEL PARA EL ÁREA DE CIRUGIA PLASTICA DEL HOSPITAL MILITAR CENTRAL</t>
  </si>
  <si>
    <t>CAROLINA GURARIN VILLABON</t>
  </si>
  <si>
    <t>042-2021</t>
  </si>
  <si>
    <t>MC-014-2021-HOMIL</t>
  </si>
  <si>
    <t>https://community.secop.gov.co/Public/Tendering/OpportunityDetail/Index?noticeUID=CO1.NTC.1798164&amp;isFromPublicArea=True&amp;isModal=true&amp;asPopupView=true</t>
  </si>
  <si>
    <t>LA CONTRATACIÓN DE LABORATORIO DENTAL PARA LA ELABORACION DE PROTESIS DENTALES PARA LA REHABILITACION INTEGRAL DE LOS PACIENTES QUE LO REQUIERAN EN EL SERVICIO DE SALUD ORAL Y CIRUGIA MAXILOFACIAL</t>
  </si>
  <si>
    <t>CALLE 87 N 22-16</t>
  </si>
  <si>
    <t>labdentleyva@hotmail.com</t>
  </si>
  <si>
    <t>043-2021</t>
  </si>
  <si>
    <t>050-2021</t>
  </si>
  <si>
    <t>051-2021</t>
  </si>
  <si>
    <t>MC-026-2021-HOMIL</t>
  </si>
  <si>
    <t>https://community.secop.gov.co/Public/Tendering/OpportunityDetail/Index?noticeUID=CO1.NTC.1810101&amp;isFromPublicArea=True&amp;isModal=true&amp;asPopupView=true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</si>
  <si>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</si>
  <si>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</si>
  <si>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</si>
  <si>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053-2021</t>
  </si>
  <si>
    <t>MC-025-2021-HOMIL</t>
  </si>
  <si>
    <t>https://community.secop.gov.co/Public/Tendering/OpportunityDetail/Index?noticeUID=CO1.NTC.1805830&amp;isFromPublicArea=True&amp;isModal=true&amp;asPopupView=true</t>
  </si>
  <si>
    <t>RADIOLOGICAL PROTECTION SERVICES</t>
  </si>
  <si>
    <t>MANTENIMIENTO PREVENTIVO, MANTENIMIENTO CORRECTIVO Y CALIBRACION DE DETECTORES DEL SISTEMA DE VERTIDOS DEL SERVICIO DE MEDICINA NUCLEAR</t>
  </si>
  <si>
    <t>054-2021</t>
  </si>
  <si>
    <t>055-2021</t>
  </si>
  <si>
    <t>056-2021</t>
  </si>
  <si>
    <t>057-2021</t>
  </si>
  <si>
    <t>LABORATORIOS RETINA S.A</t>
  </si>
  <si>
    <t>Juan Alberto Diez Zuluaga</t>
  </si>
  <si>
    <t>Carrera 13 No 98 -70 Oficina 403</t>
  </si>
  <si>
    <t>ventas4@retina.com.co</t>
  </si>
  <si>
    <t>AMBICOL SERVICES S.A.S</t>
  </si>
  <si>
    <t>LUIS GABRIEL NOVA VARGAS</t>
  </si>
  <si>
    <t>059-2021</t>
  </si>
  <si>
    <t>SASS-004-2021-HOMIL</t>
  </si>
  <si>
    <t>https://community.secop.gov.co/Public/Tendering/OpportunityDetail/Index?noticeUID=CO1.NTC.1778106&amp;isFromPublicArea=True&amp;isModal=true&amp;asPopupView=true</t>
  </si>
  <si>
    <t>LABORATORIO CLINICO ANDRADE NARVAEZ</t>
  </si>
  <si>
    <t>PRESTACIÓN DE SERVICIOS DE SALUD PARA LA REALIZACIÓN DE EXÁMENES DE LABORATORIO CLÍNICO, DIAGNOSTICO Y TERAPÉUTICO EXTRAHOSPITALARIOS PARA EL HOSPITAL MILITAR CENTRAL</t>
  </si>
  <si>
    <t>DIANA CAROLINA DAZA MEDINA</t>
  </si>
  <si>
    <t>licitaciones@laboratoriocolcan.com</t>
  </si>
  <si>
    <t>060-2021</t>
  </si>
  <si>
    <t>SUMINISTRO DE INSUMOS Y/O DISPOSITIVOS MÉDICO-QUIRÚRGICOS REQUERIDOS PARA LA REALIZACIÓN DEL PROGRAMA QUIRÚRGICO EN SALAS DE CIRUGÍA DE LOS SERVICIOS QUE COMPONEN LA UNIDAD MÉDICA Y CLÍNICO QUIRÚRGICA DEL HOSPITAL MILITAR CENTRAL</t>
  </si>
  <si>
    <t>064-2021</t>
  </si>
  <si>
    <t>065-2021</t>
  </si>
  <si>
    <t>MC-028-2021-HOMIL</t>
  </si>
  <si>
    <t>https://community.secop.gov.co/Public/Tendering/OpportunityDetail/Index?noticeUID=CO1.NTC.1822774&amp;isFromPublicArea=True&amp;isModal=true&amp;asPopupView=true</t>
  </si>
  <si>
    <t>SUMINISTRO DE INSUMOS Y/O DISPOSITIVOS MÉDICO-QUIRÚRGICOS REQUERIDOS PARA LA REALIZACION DEL PROGRAMA QUIRÚRGICO EN SALAS DE CIRUGÍA DE LOS SERVICIOS QUE COMPONEN LA UNIDAD MÉDICA Y CLÍNICO QUIRÚRGICA DEL HOSPITAL MILITAR CENTRAL</t>
  </si>
  <si>
    <t>CALLE 13 NO 68B-26</t>
  </si>
  <si>
    <t>066-2021</t>
  </si>
  <si>
    <t>067-2021</t>
  </si>
  <si>
    <t>070-2021</t>
  </si>
  <si>
    <t>071-2021</t>
  </si>
  <si>
    <t>ARLES RIOS MAYORGA SARAY</t>
  </si>
  <si>
    <t>074-2021</t>
  </si>
  <si>
    <t>MC-043-2021-HOMIL</t>
  </si>
  <si>
    <t>https://community.secop.gov.co/Public/Tendering/OpportunityDetail/Index?noticeUID=CO1.NTC.1856859&amp;isFromPublicArea=True&amp;isModal=true&amp;asPopupView=true</t>
  </si>
  <si>
    <t>FARMAPOS LTDA</t>
  </si>
  <si>
    <t>SUMINISTRO DE COMPLEMENTOS, SUPLEMENTOS NUTRICIONALES Y MEZCLAS ENTERALES VÍA SONDA (FÓRMULA POLIMÉRICA LIBRE DE LACTOSA NUTRICIONALMENTE COMPLETA Y BALANCEADA PARA ADULTO Y FORMULA NUTRICIONAL COMPLETA LIBRE DE LACTOSA PARA PACIENTE DIABÉTICO), PARA LOS PACIENTES DEL HOSPITAL MILITAR CENTRAL</t>
  </si>
  <si>
    <t>fredy gerardo ortega traslaviña</t>
  </si>
  <si>
    <t>CARRERA 25 # 39 A 41</t>
  </si>
  <si>
    <t>077-2021</t>
  </si>
  <si>
    <t>078-2021</t>
  </si>
  <si>
    <t>079-2021</t>
  </si>
  <si>
    <t>FELIPE JORGE RISSO AUBRY</t>
  </si>
  <si>
    <t>080-2021</t>
  </si>
  <si>
    <t>PFIZER S A S</t>
  </si>
  <si>
    <t>Avenida Suba # 95-66</t>
  </si>
  <si>
    <t>084-2021</t>
  </si>
  <si>
    <t>INSTRUMENTACION S.A.</t>
  </si>
  <si>
    <t>095-2021</t>
  </si>
  <si>
    <t>099-2021</t>
  </si>
  <si>
    <t>100-2021</t>
  </si>
  <si>
    <t>MC-071-2021-HOMIL</t>
  </si>
  <si>
    <t>https://community.secop.gov.co/Public/Tendering/OpportunityDetail/Index?noticeUID=CO1.NTC.1934234&amp;isFromPublicArea=True&amp;isModal=true&amp;asPopupView=true</t>
  </si>
  <si>
    <t>PRESTACION DE SERVICIOS DE SALUD PARA LA REALIZACION DE EXÁMENES EXTRAHOSPITALARIOS PARA ESTUDIOS DE RESONANCIA MAGNÉTICA DEL HOSPITAL MILITAR CENTRAL</t>
  </si>
  <si>
    <t>105-2021</t>
  </si>
  <si>
    <t>MC-077-2021-HOMIL</t>
  </si>
  <si>
    <t>https://community.secop.gov.co/Public/Tendering/OpportunityDetail/Index?noticeUID=CO1.NTC.1929519&amp;isFromPublicArea=True&amp;isModal=true&amp;asPopupView=true</t>
  </si>
  <si>
    <t>CONTRATAR LOS DE SERVICIOS DE UN PROVEEDOR CON EL FIN DE QUE EFECTUE LAS DEBIDAS DILIGENCIAS AMPLIADAS, REQUERIDAS DENTRO DEL SISTEMA DE ADMINISTRACION DE RIESGO DEL LAVADO DE ACTIVOS Y FNANCIACION DEL TERRORISMO, SARLAFT, REQUERIDO POR EL HOSPITAL MILITAR CENTRAL</t>
  </si>
  <si>
    <t>107-2021</t>
  </si>
  <si>
    <t>SA-010-2021-HOMIL</t>
  </si>
  <si>
    <t>https://community.secop.gov.co/Public/Tendering/OpportunityDetail/Index?noticeUID=CO1.NTC.1921548&amp;isFromPublicArea=True&amp;isModal=true&amp;asPopupView=true</t>
  </si>
  <si>
    <t>ORBIDENTAL S.A.S</t>
  </si>
  <si>
    <t>SUMINISTRO DE INSUMOS ODONTOLÓGICOS PARA EL ÁREA DE SALUD ORAL Y CIRUGÍA MAXILOFACIAL DEL HOSPITAL MILITAR CENTRAL</t>
  </si>
  <si>
    <t>JORGE ENRIQUE BAZURTO CALDERON</t>
  </si>
  <si>
    <t>Cra 9 No 61-79</t>
  </si>
  <si>
    <t>2115056-2353110</t>
  </si>
  <si>
    <t>112-2021</t>
  </si>
  <si>
    <t>121-2021</t>
  </si>
  <si>
    <t>MC-078-2021-HOMIL</t>
  </si>
  <si>
    <t>https://community.secop.gov.co/Public/Tendering/OpportunityDetail/Index?noticeUID=CO1.NTC.1948649&amp;isFromPublicArea=True&amp;isModal=true&amp;asPopupView=true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</si>
  <si>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</si>
  <si>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</si>
  <si>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</si>
  <si>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</si>
  <si>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</si>
  <si>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</si>
  <si>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130-2021</t>
  </si>
  <si>
    <t>MC-034-2021-HOMIL</t>
  </si>
  <si>
    <t>https://community.secop.gov.co/Public/Tendering/OpportunityDetail/Index?noticeUID=CO1.NTC.1902866&amp;isFromPublicArea=True&amp;isModal=true&amp;asPopupView=true</t>
  </si>
  <si>
    <t>ALQUILER EQUIPO LASER THULIUM (mínimo de 200 W) CON TODOS LOS ACCESORIOS CORRESPONDIENTES, PARA EL SERVICIO DE UROLOGÍA DEL HOSPITAL MILITAR CENTRAL</t>
  </si>
  <si>
    <t xml:space="preserve">WILLIAM QUIROGA MATAMOROS </t>
  </si>
  <si>
    <t>131-2021</t>
  </si>
  <si>
    <t>SI-01-2021-HOMIL  (Presentación de oferta)</t>
  </si>
  <si>
    <t>https://community.secop.gov.co/Public/Tendering/OpportunityDetail/Index?noticeUID=CO1.NTC.1917564&amp;isFromPublicArea=True&amp;isModal=true&amp;asPopupView=true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</si>
  <si>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4</t>
  </si>
  <si>
    <t>133-2021</t>
  </si>
  <si>
    <t>HUMBERTO JAVIER DURAN CORTES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</si>
  <si>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10</t>
  </si>
  <si>
    <t>135-2021</t>
  </si>
  <si>
    <t>CTP MEDICA S.A</t>
  </si>
  <si>
    <t>Km.1.5 Vía Sibería Cota - Parque Industrial Potrero Chico Interior San Miguel Bodega 6A</t>
  </si>
  <si>
    <t>137-2021</t>
  </si>
  <si>
    <t>M&amp;M EQUIPOS MEDCOS S.A.S</t>
  </si>
  <si>
    <t>MANUEL GONZÁLEZ</t>
  </si>
  <si>
    <t>CLL 98 N° 70 - 91 OFICINA 911</t>
  </si>
  <si>
    <t>139-2021</t>
  </si>
  <si>
    <t>140-2021</t>
  </si>
  <si>
    <t>MC-100-2021-HOMIL</t>
  </si>
  <si>
    <t>https://community.secop.gov.co/Public/Tendering/OpportunityDetail/Index?noticeUID=CO1.NTC.1988971&amp;isFromPublicArea=True&amp;isModal=true&amp;asPopupView=true</t>
  </si>
  <si>
    <t>MANTENIMIENTO PREVENTIVO Y LOS CORRECTIVOS QUE SEAN NECESARIOS INCLUYENDO EL SUMINISTRO E INSTALACION DE REPUESTOS NUEVOS NO REMANOFACTURADOS PARA EL CRIOCOAGULADOR MARCA WALLACH DEL SERVICIO DE SALAS DE CIRUGIA DEL HOSPITAL MILITAR CENTRAL</t>
  </si>
  <si>
    <t xml:space="preserve">MEDELLIN </t>
  </si>
  <si>
    <t>144-2021</t>
  </si>
  <si>
    <t>MC-105-2021-HOMIL</t>
  </si>
  <si>
    <t>https://community.secop.gov.co/Public/Tendering/OpportunityDetail/Index?noticeUID=CO1.NTC.1995969&amp;isFromPublicArea=True&amp;isModal=true&amp;asPopupView=true</t>
  </si>
  <si>
    <t>SUMINISTRAR, PREPARAR Y PRESERVAR TEJIDOS CORNEALES, ESCLERAS Y/O MEMBRANA AMNIÓTICA PARA EL HOSPITAL MILITAR</t>
  </si>
  <si>
    <t>145-2021</t>
  </si>
  <si>
    <t>CD-050-2021-HOMIL</t>
  </si>
  <si>
    <t>https://community.secop.gov.co/Public/Tendering/OpportunityDetail/Index?noticeUID=CO1.NTC.2016771&amp;isFromPublicArea=True&amp;isModal=true&amp;asPopupView=true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</si>
  <si>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</si>
  <si>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</si>
  <si>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</si>
  <si>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</si>
  <si>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</si>
  <si>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146-2021</t>
  </si>
  <si>
    <t>MC-095-2021-HOMIL</t>
  </si>
  <si>
    <t>https://community.secop.gov.co/Public/Tendering/OpportunityDetail/Index?noticeUID=CO1.NTC.1995964&amp;isFromPublicArea=True&amp;isModal=true&amp;asPopupView=true</t>
  </si>
  <si>
    <t>MULTILINK INGENIERIA S.A.S</t>
  </si>
  <si>
    <t>MANTENIMIENTO PREVENTIVO Y CORRECTIVO CON SUMINISTRO E INSTALACIÓN DE REPUESTOS ORIGINALES NUEVOS NO RE MANUFACTURADOS AL SISTEMA DE TELEMETRÍA MARCA MINDRAY DEL SERVICIO DE REHABILITACIÓN CARDIACA DEL HOSPITAL MILITAR CENTRAL</t>
  </si>
  <si>
    <t>Pedro Antonio Rojas Rodriguez</t>
  </si>
  <si>
    <t>Carrera 20 No 169 - 32</t>
  </si>
  <si>
    <t>comercial@multilinkingenieria.com</t>
  </si>
  <si>
    <t>150-2021</t>
  </si>
  <si>
    <t>MC-099-2021-HOMIL</t>
  </si>
  <si>
    <t>https://community.secop.gov.co/Public/Tendering/OpportunityDetail/Index?noticeUID=CO1.NTC.1996060&amp;isFromPublicArea=True&amp;isModal=true&amp;asPopupView=true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</si>
  <si>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</si>
  <si>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</si>
  <si>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</si>
  <si>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GLORIA NEIRA</t>
  </si>
  <si>
    <t>161-2021</t>
  </si>
  <si>
    <t>CD-055-2021-HOMIL_1</t>
  </si>
  <si>
    <t>https://community.secop.gov.co/Public/Tendering/OpportunityDetail/Index?noticeUID=CO1.NTC.2009039&amp;isFromPublicArea=True&amp;isModal=true&amp;asPopupView=true</t>
  </si>
  <si>
    <t>MANTENIMIENTO PREVENTIVO Y LOS CORRECTIVOS QUE SEAN NECESARIOS INCLUYENDO REPUESTOS ORIGINALES NUEVOS NO REMANUFACTURADOS DEL MICROSCOPIO MARCA LEICA DEL HOSPITAL MILITAR CENTRAL</t>
  </si>
  <si>
    <t>164-2021</t>
  </si>
  <si>
    <t>166-2021</t>
  </si>
  <si>
    <t>168-2021</t>
  </si>
  <si>
    <t>MC-112-2021-HOMIL</t>
  </si>
  <si>
    <t>https://community.secop.gov.co/Public/Tendering/OpportunityDetail/Index?noticeUID=CO1.NTC.2013151&amp;isFromPublicArea=True&amp;isModal=true&amp;asPopupView=true</t>
  </si>
  <si>
    <t>MANTENIMIENTO PREVENTIVO Y LOS CORRECTIVOS QUE SEAN NECESARIOS INCLUIDO REPUESTOS ORIGINALES NUEVOS NO REMANUFACTURADOS PARA LOS EQUIPOS DE MARCA RICHARD WOLF, EMS Y OTOPRONT DEL SERVICIO DE OTORRINO, CIRUGÍA, UROLOGÍA Y REHABILITACIÓN CARDIACA DEL HOSPITAL MILITAR CENTRAL</t>
  </si>
  <si>
    <t>SI-002-2021-HOMIL (Presentación de oferta)</t>
  </si>
  <si>
    <t>https://community.secop.gov.co/Public/Tendering/OpportunityDetail/Index?noticeUID=CO1.NTC.1987182&amp;isFromPublicArea=True&amp;isModal=true&amp;asPopupView=true</t>
  </si>
  <si>
    <t>REYNEL STEVEN MORA ALFONSO</t>
  </si>
  <si>
    <t>172-2021</t>
  </si>
  <si>
    <t>COMERCIAL J F I SAS</t>
  </si>
  <si>
    <t>SUMINISTRO DE ELEMENTOS Y MATERIALES DE FERRETERÍA Y CONSTRUCCIÓN NECESARIOS PARA EL MANTENIMIENTO DE LAS INSTALACIONES DEL HOSPITAL MILITAR CENTRAL (LOTE 2 - ORNAMENTACION Y LOTE 7 - PLOMERIA).</t>
  </si>
  <si>
    <t>INES QUIJANO ACEVEDO</t>
  </si>
  <si>
    <t>CALLE 37 46-213</t>
  </si>
  <si>
    <t>ventas@comercialjfi.com</t>
  </si>
  <si>
    <t>173-2021</t>
  </si>
  <si>
    <t>174-2021</t>
  </si>
  <si>
    <t>CENTRO FERRETERO MAFER</t>
  </si>
  <si>
    <t>SUMINISTRO DE ELEMENTOS Y MATERIALES DE FERRETERÍA Y CONSTRUCCIÓN NECESARIOS PARA EL MANTENIMIENTO DE LAS INSTALACIONES DEL HOSPITAL MILITAR CENTRAL (LOTE 4 – ALBAÑILERÍA Y LOTE 5 - PINTURA).</t>
  </si>
  <si>
    <t>SERGIO CARDENAS CALA</t>
  </si>
  <si>
    <t>Crr 15 #12-65 Brr Martires</t>
  </si>
  <si>
    <t>licitacionesmafer@gmail.com</t>
  </si>
  <si>
    <t>MC-131-2021-HOMIL</t>
  </si>
  <si>
    <t>https://community.secop.gov.co/Public/Tendering/OpportunityDetail/Index?noticeUID=CO1.NTC.2024513&amp;isFromPublicArea=True&amp;isModal=true&amp;asPopupView=true</t>
  </si>
  <si>
    <t>“SUMINISTRO DE ELEMENTOS DE TERAPIA RESPIRATORIA, PARA LA ATENCION DE PACIENTES DE UNIDADES CRITICAS DEL HOSPITAL MILITAR CENTRAL"</t>
  </si>
  <si>
    <t>177-2021</t>
  </si>
  <si>
    <t>178-2021</t>
  </si>
  <si>
    <t>DRAEGER COLOMBIA S.A.</t>
  </si>
  <si>
    <t>183-2021</t>
  </si>
  <si>
    <t>CD-064-2021-HOMIL</t>
  </si>
  <si>
    <t>https://community.secop.gov.co/Public/Tendering/OpportunityDetail/Index?noticeUID=CO1.NTC.2036869&amp;isFromPublicArea=True&amp;isModal=true&amp;asPopupView=true</t>
  </si>
  <si>
    <t>SUMINISTRO DE COLORANTES DESTINADOS PARA LA LECTURA DE LAMINAS EN LAS AREAS DE HEMATOLOGIA Y MICROBIOLOGIA DEL LABORATORIO CLINICO DEL HOSPITAL MILITAR CENTRAL</t>
  </si>
  <si>
    <t>197-2021</t>
  </si>
  <si>
    <t>SA-021-2021-HOMIL</t>
  </si>
  <si>
    <t>https://community.secop.gov.co/Public/Tendering/OpportunityDetail/Index?noticeUID=CO1.NTC.1972819&amp;isFromPublicArea=True&amp;isModal=true&amp;asPopupView=true</t>
  </si>
  <si>
    <t>HB SUPPLER S.A</t>
  </si>
  <si>
    <t>SUMINISTRO DE ELEMENTOS DE CURACION DESTINADOS A LA ATENCÓN DE PACIENTES DEL HOSPITAL MILITAR CENTRAL-EQUIPOS COMPONENTES SANGUINEOS</t>
  </si>
  <si>
    <t>Aicardo Bonilla Velandia</t>
  </si>
  <si>
    <t>Carrera 21 A No. 172-17</t>
  </si>
  <si>
    <t>corporativo@hbsupplier.com</t>
  </si>
  <si>
    <t>SA-028-2021-HOMIL</t>
  </si>
  <si>
    <t>https://community.secop.gov.co/Public/Tendering/OpportunityDetail/Index?noticeUID=CO1.NTC.2004243&amp;isFromPublicArea=True&amp;isModal=true&amp;asPopupView=true</t>
  </si>
  <si>
    <t>199-2021</t>
  </si>
  <si>
    <t>COOPERATIVA DE HOSPITALES DE ANTIOQUIA - COHAN</t>
  </si>
  <si>
    <t>SUMINISTRO DE MEDICAMENTOS DE ALTO COSTO PARA EL HOSPITAL MILITAR CENTRAL, LOTES 2 Y 6</t>
  </si>
  <si>
    <t>MARIO  MENA BEJARANO</t>
  </si>
  <si>
    <t>Jamel Alberto Henao Cardona</t>
  </si>
  <si>
    <t>CARRERA 48 N°24 -104</t>
  </si>
  <si>
    <t>comercial@cohan.org.co</t>
  </si>
  <si>
    <t>200-2021</t>
  </si>
  <si>
    <t>SUMINISTRO DE MEDICAMENTOS DE ALTO COSTO PARA EL HOSPITAL MILITAR CENTRAL, LOTE - 3</t>
  </si>
  <si>
    <t>201-2021</t>
  </si>
  <si>
    <t>SUMINISTRO DE MEDICAMENTOS DE ALTO COSTO PARA EL HOSPITAL MILITAR CENTRAL - LOTE 4</t>
  </si>
  <si>
    <t>Carolina Vasquez Corzo</t>
  </si>
  <si>
    <t>208-2021</t>
  </si>
  <si>
    <t>SA-029-2021-HOMIL</t>
  </si>
  <si>
    <t>https://community.secop.gov.co/Public/Tendering/OpportunityDetail/Index?noticeUID=CO1.NTC.2003941&amp;isFromPublicArea=True&amp;isModal=true&amp;asPopupView=true</t>
  </si>
  <si>
    <t>SUMINISTRO DE SET PARA ESTIMULACIÓN CEREBRAL PROFUNDA PARA EL HOSPITAL MILITAR CENTRAL</t>
  </si>
  <si>
    <t>217-2021</t>
  </si>
  <si>
    <t xml:space="preserve">PRESTACION DE SERVICIOS DE SALUD </t>
  </si>
  <si>
    <t>CD-060-2021-HOMIL_1</t>
  </si>
  <si>
    <t>https://community.secop.gov.co/Public/Tendering/OpportunityDetail/Index?noticeUID=CO1.NTC.2040508&amp;isFromPublicArea=True&amp;isModal=true&amp;asPopupView=true</t>
  </si>
  <si>
    <t>PRESTACIÓN DE SERVICIOS DE SALUD PARA LA REALIZACIÓN DEL SEGUIMIENTO Y CONTROLES MÉDICOS POR HEPATOLOGÍA PEDIÁTRICA REQUERIDOS PARA PACIENTES DEL HOSPITAL MILITAR CENTRAL</t>
  </si>
  <si>
    <t>PAULA CAROLINA GUZMAN CRUZ</t>
  </si>
  <si>
    <t>220-2021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</si>
  <si>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</si>
  <si>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</si>
  <si>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</si>
  <si>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</si>
  <si>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243-2021</t>
  </si>
  <si>
    <t>CD-066-2021-HOMIL</t>
  </si>
  <si>
    <t>https://community.secop.gov.co/Public/Tendering/OpportunityDetail/Index?noticeUID=CO1.NTC.2067840&amp;isFromPublicArea=True&amp;isModal=true&amp;asPopupView=true</t>
  </si>
  <si>
    <t>MANTENIMIENTO PREVENTIVO Y LOS CORRECTIVOS QUE SEAN NECESARIOS CON SUMINISTRO E INSTALACIÓN DE REPUESTOS Y ACCESORIOS NUEVOS NO REMANUFACTURADOS PARA EL EQUIPO ECÓGRAFO OFTALMOLÓGICO MARCA QUANTEL DEL HOSPITAL MILITAR CENTRAL</t>
  </si>
  <si>
    <t>258-2021</t>
  </si>
  <si>
    <t>MC-164-2021-HOMIL</t>
  </si>
  <si>
    <t>https://community.secop.gov.co/Public/Tendering/OpportunityDetail/Index?noticeUID=CO1.NTC.2166028&amp;isFromPublicArea=True&amp;isModal=true&amp;asPopupView=true</t>
  </si>
  <si>
    <t>SUMINISTRO DE ELEMENTOS NECESARIOS PARA EL MANTENIMIENTO Y RESTAURACIÓN DE JARDINES Y ZONAS VERDES</t>
  </si>
  <si>
    <t>267-2021</t>
  </si>
  <si>
    <t>MC-173-2021-HOMIL</t>
  </si>
  <si>
    <t>https://community.secop.gov.co/Public/Tendering/OpportunityDetail/Index?noticeUID=CO1.NTC.2183050&amp;isFromPublicArea=True&amp;isModal=true&amp;asPopupView=true</t>
  </si>
  <si>
    <t>UMBRELLA BIOLABS</t>
  </si>
  <si>
    <t>MANTENIMIENTO PREVENTIVO Y LOS CORRECTIVOS QUE SEAN NECESARIOS INCLUYENDO REPUESTOS ORIGINALES NUEVOS NO REMANUFACTURADOS DE LOS MICROTOMOS, MICROSCOPIOS Y EQUIPOS MARCA SAKURA, LEICA, NIKON DEL SERVICIO DE PATOLOGIA DEL HOSPITAL MILITAR CENTRAL</t>
  </si>
  <si>
    <t>FELIPE AUGUSTO MUÑOZ BAYONA</t>
  </si>
  <si>
    <t>CRA 63 #22-45</t>
  </si>
  <si>
    <t>angie.nieto@umbrella-biolabs.com</t>
  </si>
  <si>
    <t>272-2021</t>
  </si>
  <si>
    <t>MC-176-2021-HOMIL</t>
  </si>
  <si>
    <t>https://community.secop.gov.co/Public/Tendering/OpportunityDetail/Index?noticeUID=CO1.NTC.2195643&amp;isFromPublicArea=True&amp;isModal=true&amp;asPopupView=true</t>
  </si>
  <si>
    <t>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</t>
  </si>
  <si>
    <t>GUSTAVO ADOLFO GALVIS PARADA</t>
  </si>
  <si>
    <t>LUIS RAMIRO DÍAZ BRICEÑO</t>
  </si>
  <si>
    <t>CARRERA 19 A # 90 - 13 OFICINA 303</t>
  </si>
  <si>
    <t>servicioalcliente@riskconsultingcolombia.com</t>
  </si>
  <si>
    <t>274-2021</t>
  </si>
  <si>
    <t>MC-177-2021-HOMIL</t>
  </si>
  <si>
    <t>https://community.secop.gov.co/Public/Tendering/OpportunityDetail/Index?noticeUID=CO1.NTC.2192710&amp;isFromPublicArea=True&amp;isModal=true&amp;asPopupView=true</t>
  </si>
  <si>
    <t>SUMINISTRO DE FORMULAS LACTEAS INFANTILES, COMPLEMENTOS Y SUPLEMENTOS NUTRICIONALES, BIBERONES Y MEZCLAS ENTERALES VIA SONDA, QUE REQUIERE EL HOSPITAL MILITAR CENTRAL PARA PACIENTES HOSPITALIZADOS</t>
  </si>
  <si>
    <t>289-2021</t>
  </si>
  <si>
    <t>SA-056-2021-HOMIL</t>
  </si>
  <si>
    <t>https://community.secop.gov.co/Public/Tendering/OpportunityDetail/Index?noticeUID=CO1.NTC.2168180&amp;isFromPublicArea=True&amp;isModal=true&amp;asPopupView=true</t>
  </si>
  <si>
    <t>SUMINISTRO DE INSUMOS PARA LA ELABORACION DE NUTRICIONES PARENTERALES EN LA CENTRAL DE MEDICAMENTOS DEL HOSPITAL MILITAR CENTRAL</t>
  </si>
  <si>
    <t>RAFAEL CAMACHO VILLAMIL</t>
  </si>
  <si>
    <t>292-2021</t>
  </si>
  <si>
    <t>SA-057-2021-HOMIL</t>
  </si>
  <si>
    <t>https://community.secop.gov.co/Public/Tendering/OpportunityDetail/Index?noticeUID=CO1.NTC.2189230&amp;isFromPublicArea=True&amp;isModal=true&amp;asPopupView=true</t>
  </si>
  <si>
    <t>CHAHER S.A</t>
  </si>
  <si>
    <t>MANTENIMIENTO PREVENTIVO Y CORRECTIVO, SUMINISTRO DE LOS REPUESTOS NUEVOS ORIGINALES, NO REMANUFACTURADOS, INCLUYENDO CONSUMIBLES, PARA LA CENTRAL DE GASES MEDICINALES, ASI COMO EL MANTENIMIENTO GENERAL DE RED DE GASES MEDICINALES Y DE LOS CILINDROS DE OXIGENO, EN LAS INSTALACIONES DEL HOSPITAL MILITAR CENTRAL, INCLUYENDO LA ASESORÍA, ACOMPAÑAMIENTO Y EJECUCIÓN DE LA REVALIDACIÓN DEL PROCESO PRODUCTIVO DE AIRE MEDICINAL EN EL HOSPITAL MILITAR CENTRAL</t>
  </si>
  <si>
    <t>RAFAEL ANTONIO DUQUE SALAZAR</t>
  </si>
  <si>
    <t>Daniel Enrique Chaparro Ramirez</t>
  </si>
  <si>
    <t>299-2021</t>
  </si>
  <si>
    <t>MC-183-2021-HOMIL</t>
  </si>
  <si>
    <t>https://community.secop.gov.co/Public/Tendering/OpportunityDetail/Index?noticeUID=CO1.NTC.2243644&amp;isFromPublicArea=True&amp;isModal=true&amp;asPopupView=true</t>
  </si>
  <si>
    <t>EDWARDS LIFESCIENCES COLOMBIA</t>
  </si>
  <si>
    <t>SUMINISTRO DE INSUMOS Y/O DISPOSITIVOS MEDICO-QUIRURGICOS (PROTESIS BIOLOGICA AORTICA TEJIDO RESILIA) REQUERIDOS PARA LA REALIZACION DEL PROGRAMA QUIRUGICO EN SALAS DE CIRUGIA DEL SERVICIO CARDIOVASCULAR DE LA UNIDAD CLINICO QUIRURGICA DEL HOSPITAL MILITAR CENTRAL</t>
  </si>
  <si>
    <t>Jose Pablo Uribe Lopez</t>
  </si>
  <si>
    <t>Carrera 7ma #114-33 oficina 505 Edificio Scotiabank</t>
  </si>
  <si>
    <t>302-2021</t>
  </si>
  <si>
    <t>CD-070-2021</t>
  </si>
  <si>
    <t>https://community.secop.gov.co/Public/Tendering/OpportunityDetail/Index?noticeUID=CO1.NTC.2280408&amp;isFromPublicArea=True&amp;isModal=true&amp;asPopupView=true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</si>
  <si>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</si>
  <si>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</si>
  <si>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</si>
  <si>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</si>
  <si>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308-2021</t>
  </si>
  <si>
    <t>CD-079-2021-HOMIL</t>
  </si>
  <si>
    <t>https://community.secop.gov.co/Public/Tendering/OpportunityDetail/Index?noticeUID=CO1.NTC.2268515&amp;isFromPublicArea=True&amp;isModal=true&amp;asPopupView=true</t>
  </si>
  <si>
    <t>SUMINISTRO DE ELEMENTOS DE NEUMOLOGIA (PRUEBAS DE FUNCIÓN PULMONAR), DESTINADOS A LA ATENCION DE PACIENTES DEL HOSPITAL MILITAR CENTRAL</t>
  </si>
  <si>
    <t>310-2021</t>
  </si>
  <si>
    <t>CD-080-2021-HOMIL</t>
  </si>
  <si>
    <t>https://community.secop.gov.co/Public/Tendering/OpportunityDetail/Index?noticeUID=CO1.NTC.2275402&amp;isFromPublicArea=True&amp;isModal=true&amp;asPopupView=true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</si>
  <si>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</t>
  </si>
  <si>
    <t>FELIX ANTONIO PALACIO SABOGAL</t>
  </si>
  <si>
    <t>314-2021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</si>
  <si>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</si>
  <si>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</si>
  <si>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</si>
  <si>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</si>
  <si>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</si>
  <si>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JUAN DAVID PRDRAZA</t>
  </si>
  <si>
    <t>MIGUEL ALEXANDER REYES FLOREZ</t>
  </si>
  <si>
    <t>CALLE 2A # 24-66</t>
  </si>
  <si>
    <t>INVER.TRACKSAS@GMAIL.COM</t>
  </si>
  <si>
    <t>336-2021</t>
  </si>
  <si>
    <t>CD-084-2021-HOMIL</t>
  </si>
  <si>
    <t>https://community.secop.gov.co/Public/Tendering/OpportunityDetail/Index?noticeUID=CO1.NTC.2400379&amp;isFromPublicArea=True&amp;isModal=true&amp;asPopupView=true</t>
  </si>
  <si>
    <t>PRESTACIÓN DE SERVICIOS PROFESIONALES ESPECIALIZADOS EN CIRUGÍA CARDIOVASCULAR, PERFUSIÓN Y CIRCULACIÓN EXTRACORPÓREA PARA DIFERENTES SERVICIOS DEL HOSPITAL MILITAR CENTRAL.</t>
  </si>
  <si>
    <t>FREDY ERNESTO VILLAMIZAR BENESH</t>
  </si>
  <si>
    <t>345-2021</t>
  </si>
  <si>
    <t>MC-220-2021-HOMIL</t>
  </si>
  <si>
    <t>https://community.secop.gov.co/Public/Tendering/OpportunityDetail/Index?noticeUID=CO1.NTC.2446504&amp;isFromPublicArea=True&amp;isModal=true&amp;asPopupView=true</t>
  </si>
  <si>
    <t>SERVIECOLOGICO S.A.S</t>
  </si>
  <si>
    <t>SERVICIO DE GESTIÓN EXTERNA (RECOLECCIÓN, TRANSPORTE, TRATAMIENTO Y DISPOSICIÓN FINAL) PARA LOS RESIDUOS DE ORIGEN ADMINISTRATIVO (RESIDUOS DE APARATOS ELÉCTRICOS Y ELECTRÓNICOS - RAEES, LUMINARIAS, BOMBILLAS, PILAS, BATERÍA Y OTROS CON UNA COMPOSICIÓN SIMILAR) PARA EL HOSPITAL MILITAR CENTRAL</t>
  </si>
  <si>
    <t>JAVIER FERNANDO USECHE BARBERY</t>
  </si>
  <si>
    <t>CARRERA 2 No 56 - 80</t>
  </si>
  <si>
    <t>alejandro.prieto@serviecologico.com</t>
  </si>
  <si>
    <t>VALOR TOTAL CON VIGENCIAS</t>
  </si>
  <si>
    <t>VALOR TOTAL CON ADICIONES</t>
  </si>
  <si>
    <t>VALOR TOTAL REAL CONTRATO (+ADICIONES-REDUCCIONES)</t>
  </si>
  <si>
    <t>RISK CONSULTING COLOMBIA S.A.S CEDE A RISK INTERNATIONAL S,A,S</t>
  </si>
  <si>
    <t>OMAR SANCHEZ BELTRAN</t>
  </si>
  <si>
    <t>CD</t>
  </si>
  <si>
    <t>LP</t>
  </si>
  <si>
    <t>MC</t>
  </si>
  <si>
    <t>SA</t>
  </si>
  <si>
    <t>SASS</t>
  </si>
  <si>
    <t>CM</t>
  </si>
  <si>
    <t>SI</t>
  </si>
  <si>
    <t>VALOR ADICIONES</t>
  </si>
  <si>
    <t>SUBADM</t>
  </si>
  <si>
    <t>DIR</t>
  </si>
  <si>
    <t>SUBDOC</t>
  </si>
  <si>
    <t>SUB MED</t>
  </si>
  <si>
    <t>SUB 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</si>
</sst>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3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6" fontId="6" fillId="3" borderId="5" xfId="1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 wrapText="1"/>
    </xf>
    <xf numFmtId="169" fontId="5" fillId="3" borderId="5" xfId="0" applyNumberFormat="1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justify" vertical="justify" wrapText="1"/>
    </xf>
    <xf numFmtId="164" fontId="7" fillId="2" borderId="6" xfId="1" applyNumberFormat="1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" fontId="7" fillId="0" borderId="6" xfId="0" applyNumberFormat="1" applyFont="1" applyFill="1" applyBorder="1" applyAlignment="1">
      <alignment horizontal="center" vertical="center" wrapText="1"/>
    </xf>
    <xf numFmtId="164" fontId="9" fillId="2" borderId="6" xfId="1" applyNumberFormat="1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/>
    <xf numFmtId="0" fontId="6" fillId="0" borderId="8" xfId="0" applyFont="1" applyBorder="1" applyAlignment="1">
      <alignment horizontal="center" vertical="center"/>
    </xf>
    <xf numFmtId="14" fontId="8" fillId="0" borderId="6" xfId="2" applyNumberFormat="1" applyFont="1" applyBorder="1" applyAlignment="1" applyProtection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7" fillId="3" borderId="6" xfId="0" applyNumberFormat="1" applyFont="1" applyFill="1" applyBorder="1" applyAlignment="1">
      <alignment horizontal="center" vertical="center" wrapText="1"/>
    </xf>
    <xf numFmtId="1" fontId="6" fillId="3" borderId="6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/>
    <xf numFmtId="0" fontId="7" fillId="3" borderId="0" xfId="0" applyFont="1" applyFill="1"/>
    <xf numFmtId="1" fontId="6" fillId="3" borderId="8" xfId="0" applyNumberFormat="1" applyFont="1" applyFill="1" applyBorder="1" applyAlignment="1">
      <alignment horizontal="center" vertical="center"/>
    </xf>
    <xf numFmtId="169" fontId="7" fillId="3" borderId="6" xfId="0" applyNumberFormat="1" applyFont="1" applyFill="1" applyBorder="1" applyAlignment="1">
      <alignment horizontal="center" vertical="center" wrapText="1"/>
    </xf>
    <xf numFmtId="169" fontId="7" fillId="3" borderId="0" xfId="0" applyNumberFormat="1" applyFont="1" applyFill="1"/>
    <xf numFmtId="0" fontId="6" fillId="3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812132</xdr:colOff>
          <xdr:row>53</xdr:row>
          <xdr:rowOff>1068805</xdr:rowOff>
        </xdr:from>
        <xdr:to>
          <xdr:col>14</xdr:col>
          <xdr:colOff>993107</xdr:colOff>
          <xdr:row>54</xdr:row>
          <xdr:rowOff>44617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s://community.secop.gov.co/Public/Tendering/OpportunityDetail/Index?noticeUID=CO1.NTC.1987182&amp;isFromPublicArea=True&amp;isModal=true&amp;asPopupView=true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community.secop.gov.co/Public/Tendering/OpportunityDetail/Index?noticeUID=CO1.NTC.2024513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10" Type="http://schemas.openxmlformats.org/officeDocument/2006/relationships/image" Target="../media/image1.emf"/><Relationship Id="rId4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9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Q67"/>
  <sheetViews>
    <sheetView tabSelected="1" zoomScale="95" zoomScaleNormal="95" workbookViewId="0">
      <pane xSplit="6" ySplit="1" topLeftCell="G2" activePane="bottomRight" state="frozen"/>
      <selection pane="topRight" activeCell="B1" sqref="B1"/>
      <selection pane="bottomLeft" activeCell="A3" sqref="A3"/>
      <selection pane="bottomRight" activeCell="P3" sqref="P3"/>
    </sheetView>
  </sheetViews>
  <sheetFormatPr baseColWidth="10" defaultRowHeight="13.5" x14ac:dyDescent="0.25"/>
  <cols>
    <col min="1" max="1" width="4" style="33" customWidth="1"/>
    <col min="2" max="2" width="4.28515625" style="33" customWidth="1"/>
    <col min="3" max="3" width="4.140625" style="33" customWidth="1"/>
    <col min="4" max="4" width="4.5703125" style="33" customWidth="1"/>
    <col min="5" max="5" width="4.140625" style="33" customWidth="1"/>
    <col min="6" max="6" width="4.42578125" style="22" customWidth="1"/>
    <col min="7" max="7" width="4" style="22" customWidth="1"/>
    <col min="8" max="8" width="4.140625" style="22" customWidth="1"/>
    <col min="9" max="9" width="4.5703125" style="22" customWidth="1"/>
    <col min="10" max="10" width="5.140625" style="22" customWidth="1"/>
    <col min="11" max="12" width="4.85546875" style="22" customWidth="1"/>
    <col min="13" max="13" width="13.28515625" style="22" customWidth="1"/>
    <col min="14" max="14" width="18.42578125" style="22" customWidth="1"/>
    <col min="15" max="15" width="18.5703125" style="22" customWidth="1"/>
    <col min="16" max="16" width="31.140625" style="22" customWidth="1"/>
    <col min="17" max="17" width="13.85546875" style="22" customWidth="1"/>
    <col min="18" max="18" width="28.28515625" style="22" customWidth="1"/>
    <col min="19" max="19" width="49.7109375" style="22" customWidth="1"/>
    <col min="20" max="20" width="12.7109375" style="33" customWidth="1"/>
    <col min="21" max="21" width="13.85546875" style="36" customWidth="1"/>
    <col min="22" max="22" width="13" style="36" customWidth="1"/>
    <col min="23" max="23" width="11.85546875" style="22" customWidth="1"/>
    <col min="24" max="24" width="12" style="22" customWidth="1"/>
    <col min="25" max="25" width="13.28515625" style="22" customWidth="1"/>
    <col min="26" max="26" width="12" style="22" customWidth="1"/>
    <col min="27" max="27" width="13.5703125" style="22" customWidth="1"/>
    <col min="28" max="28" width="12.140625" style="22" customWidth="1"/>
    <col min="29" max="29" width="16.28515625" style="22" customWidth="1"/>
    <col min="30" max="30" width="19.28515625" style="22" customWidth="1"/>
    <col min="31" max="31" width="25.42578125" style="22" customWidth="1"/>
    <col min="32" max="32" width="19.42578125" style="22" customWidth="1"/>
    <col min="33" max="33" width="12" style="22" customWidth="1"/>
    <col min="34" max="34" width="22" style="22" customWidth="1"/>
    <col min="35" max="35" width="18.140625" style="22" customWidth="1"/>
    <col min="36" max="36" width="23.85546875" style="22" customWidth="1"/>
    <col min="37" max="37" width="16.5703125" style="22" customWidth="1"/>
    <col min="38" max="16384" width="11.42578125" style="22"/>
  </cols>
  <sheetData>
    <row r="1" spans="1:511" s="37" customFormat="1" ht="133.5" customHeight="1" thickBot="1" x14ac:dyDescent="0.3">
      <c r="A1" s="3" t="s">
        <v>487</v>
      </c>
      <c r="B1" s="3" t="s">
        <v>488</v>
      </c>
      <c r="C1" s="3" t="s">
        <v>484</v>
      </c>
      <c r="D1" s="3" t="s">
        <v>485</v>
      </c>
      <c r="E1" s="3" t="s">
        <v>486</v>
      </c>
      <c r="F1" s="3" t="s">
        <v>476</v>
      </c>
      <c r="G1" s="3" t="s">
        <v>477</v>
      </c>
      <c r="H1" s="3" t="s">
        <v>478</v>
      </c>
      <c r="I1" s="3" t="s">
        <v>479</v>
      </c>
      <c r="J1" s="3" t="s">
        <v>480</v>
      </c>
      <c r="K1" s="3" t="s">
        <v>481</v>
      </c>
      <c r="L1" s="3" t="s">
        <v>482</v>
      </c>
      <c r="M1" s="3" t="s">
        <v>93</v>
      </c>
      <c r="N1" s="3" t="s">
        <v>3</v>
      </c>
      <c r="O1" s="3" t="s">
        <v>66</v>
      </c>
      <c r="P1" s="3" t="s">
        <v>67</v>
      </c>
      <c r="Q1" s="4" t="s">
        <v>60</v>
      </c>
      <c r="R1" s="3" t="s">
        <v>0</v>
      </c>
      <c r="S1" s="4" t="s">
        <v>1</v>
      </c>
      <c r="T1" s="6" t="s">
        <v>94</v>
      </c>
      <c r="U1" s="7" t="s">
        <v>95</v>
      </c>
      <c r="V1" s="7" t="s">
        <v>6</v>
      </c>
      <c r="W1" s="6" t="s">
        <v>4</v>
      </c>
      <c r="X1" s="6" t="s">
        <v>5</v>
      </c>
      <c r="Y1" s="6" t="s">
        <v>471</v>
      </c>
      <c r="Z1" s="5" t="s">
        <v>483</v>
      </c>
      <c r="AA1" s="6" t="s">
        <v>472</v>
      </c>
      <c r="AB1" s="5" t="s">
        <v>63</v>
      </c>
      <c r="AC1" s="6" t="s">
        <v>473</v>
      </c>
      <c r="AD1" s="3" t="s">
        <v>2</v>
      </c>
      <c r="AE1" s="8" t="s">
        <v>7</v>
      </c>
      <c r="AF1" s="8" t="s">
        <v>96</v>
      </c>
      <c r="AG1" s="8" t="s">
        <v>97</v>
      </c>
      <c r="AH1" s="8" t="s">
        <v>8</v>
      </c>
      <c r="AI1" s="8" t="s">
        <v>9</v>
      </c>
      <c r="AJ1" s="8" t="s">
        <v>10</v>
      </c>
      <c r="AK1" s="8" t="s">
        <v>11</v>
      </c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  <c r="IW1" s="38"/>
      <c r="IX1" s="38"/>
      <c r="IY1" s="38"/>
      <c r="IZ1" s="38"/>
      <c r="JA1" s="38"/>
      <c r="JB1" s="38"/>
      <c r="JC1" s="38"/>
      <c r="JD1" s="38"/>
      <c r="JE1" s="38"/>
      <c r="JF1" s="38"/>
      <c r="JG1" s="38"/>
      <c r="JH1" s="38"/>
      <c r="JI1" s="38"/>
      <c r="JJ1" s="38"/>
      <c r="JK1" s="38"/>
      <c r="JL1" s="38"/>
      <c r="JM1" s="38"/>
      <c r="JN1" s="38"/>
      <c r="JO1" s="38"/>
      <c r="JP1" s="38"/>
      <c r="JQ1" s="38"/>
      <c r="JR1" s="38"/>
      <c r="JS1" s="38"/>
      <c r="JT1" s="38"/>
      <c r="JU1" s="38"/>
      <c r="JV1" s="38"/>
      <c r="JW1" s="38"/>
      <c r="JX1" s="38"/>
      <c r="JY1" s="38"/>
      <c r="JZ1" s="38"/>
      <c r="KA1" s="38"/>
      <c r="KB1" s="38"/>
      <c r="KC1" s="38"/>
      <c r="KD1" s="38"/>
      <c r="KE1" s="38"/>
      <c r="KF1" s="38"/>
      <c r="KG1" s="38"/>
      <c r="KH1" s="38"/>
      <c r="KI1" s="38"/>
      <c r="KJ1" s="38"/>
      <c r="KK1" s="38"/>
      <c r="KL1" s="38"/>
      <c r="KM1" s="38"/>
      <c r="KN1" s="38"/>
      <c r="KO1" s="38"/>
      <c r="KP1" s="38"/>
      <c r="KQ1" s="38"/>
      <c r="KR1" s="38"/>
      <c r="KS1" s="38"/>
      <c r="KT1" s="38"/>
      <c r="KU1" s="38"/>
      <c r="KV1" s="38"/>
      <c r="KW1" s="38"/>
      <c r="KX1" s="38"/>
      <c r="KY1" s="38"/>
      <c r="KZ1" s="38"/>
      <c r="LA1" s="38"/>
      <c r="LB1" s="38"/>
      <c r="LC1" s="38"/>
      <c r="LD1" s="38"/>
      <c r="LE1" s="38"/>
      <c r="LF1" s="38"/>
      <c r="LG1" s="38"/>
      <c r="LH1" s="38"/>
      <c r="LI1" s="38"/>
      <c r="LJ1" s="38"/>
      <c r="LK1" s="38"/>
      <c r="LL1" s="38"/>
      <c r="LM1" s="38"/>
      <c r="LN1" s="38"/>
      <c r="LO1" s="38"/>
      <c r="LP1" s="38"/>
      <c r="LQ1" s="38"/>
      <c r="LR1" s="38"/>
      <c r="LS1" s="38"/>
      <c r="LT1" s="38"/>
      <c r="LU1" s="38"/>
      <c r="LV1" s="38"/>
      <c r="LW1" s="38"/>
      <c r="LX1" s="38"/>
      <c r="LY1" s="38"/>
      <c r="LZ1" s="38"/>
      <c r="MA1" s="38"/>
      <c r="MB1" s="38"/>
      <c r="MC1" s="38"/>
      <c r="MD1" s="38"/>
      <c r="ME1" s="38"/>
      <c r="MF1" s="38"/>
      <c r="MG1" s="38"/>
      <c r="MH1" s="38"/>
      <c r="MI1" s="38"/>
      <c r="MJ1" s="38"/>
      <c r="MK1" s="38"/>
      <c r="ML1" s="38"/>
      <c r="MM1" s="38"/>
      <c r="MN1" s="38"/>
      <c r="MO1" s="38"/>
      <c r="MP1" s="38"/>
      <c r="MQ1" s="38"/>
      <c r="MR1" s="38"/>
      <c r="MS1" s="38"/>
      <c r="MT1" s="38"/>
      <c r="MU1" s="38"/>
      <c r="MV1" s="38"/>
      <c r="MW1" s="38"/>
      <c r="MX1" s="38"/>
      <c r="MY1" s="38"/>
      <c r="MZ1" s="38"/>
      <c r="NA1" s="38"/>
      <c r="NB1" s="38"/>
      <c r="NC1" s="38"/>
      <c r="ND1" s="38"/>
      <c r="NE1" s="38"/>
      <c r="NF1" s="38"/>
      <c r="NG1" s="38"/>
      <c r="NH1" s="38"/>
      <c r="NI1" s="38"/>
      <c r="NJ1" s="38"/>
      <c r="NK1" s="38"/>
      <c r="NL1" s="38"/>
      <c r="NM1" s="38"/>
      <c r="NN1" s="38"/>
      <c r="NO1" s="38"/>
      <c r="NP1" s="38"/>
      <c r="NQ1" s="38"/>
      <c r="NR1" s="38"/>
      <c r="NS1" s="38"/>
      <c r="NT1" s="38"/>
      <c r="NU1" s="38"/>
      <c r="NV1" s="38"/>
      <c r="NW1" s="38"/>
      <c r="NX1" s="38"/>
      <c r="NY1" s="38"/>
      <c r="NZ1" s="38"/>
      <c r="OA1" s="38"/>
      <c r="OB1" s="38"/>
      <c r="OC1" s="38"/>
      <c r="OD1" s="38"/>
      <c r="OE1" s="38"/>
      <c r="OF1" s="38"/>
      <c r="OG1" s="38"/>
      <c r="OH1" s="38"/>
      <c r="OI1" s="38"/>
      <c r="OJ1" s="38"/>
      <c r="OK1" s="38"/>
      <c r="OL1" s="38"/>
      <c r="OM1" s="38"/>
      <c r="ON1" s="38"/>
      <c r="OO1" s="38"/>
      <c r="OP1" s="38"/>
      <c r="OQ1" s="38"/>
      <c r="OR1" s="38"/>
      <c r="OS1" s="38"/>
      <c r="OT1" s="38"/>
      <c r="OU1" s="38"/>
      <c r="OV1" s="38"/>
      <c r="OW1" s="38"/>
      <c r="OX1" s="38"/>
      <c r="OY1" s="38"/>
      <c r="OZ1" s="38"/>
      <c r="PA1" s="38"/>
      <c r="PB1" s="38"/>
      <c r="PC1" s="38"/>
      <c r="PD1" s="38"/>
      <c r="PE1" s="38"/>
      <c r="PF1" s="38"/>
      <c r="PG1" s="38"/>
      <c r="PH1" s="38"/>
      <c r="PI1" s="38"/>
      <c r="PJ1" s="38"/>
      <c r="PK1" s="38"/>
      <c r="PL1" s="38"/>
      <c r="PM1" s="38"/>
      <c r="PN1" s="38"/>
      <c r="PO1" s="38"/>
      <c r="PP1" s="38"/>
      <c r="PQ1" s="38"/>
      <c r="PR1" s="38"/>
      <c r="PS1" s="38"/>
      <c r="PT1" s="38"/>
      <c r="PU1" s="38"/>
      <c r="PV1" s="38"/>
      <c r="PW1" s="38"/>
      <c r="PX1" s="38"/>
      <c r="PY1" s="38"/>
      <c r="PZ1" s="38"/>
      <c r="QA1" s="38"/>
      <c r="QB1" s="38"/>
      <c r="QC1" s="38"/>
      <c r="QD1" s="38"/>
      <c r="QE1" s="38"/>
      <c r="QF1" s="38"/>
      <c r="QG1" s="38"/>
      <c r="QH1" s="38"/>
      <c r="QI1" s="38"/>
      <c r="QJ1" s="38"/>
      <c r="QK1" s="38"/>
      <c r="QL1" s="38"/>
      <c r="QM1" s="38"/>
      <c r="QN1" s="38"/>
      <c r="QO1" s="38"/>
      <c r="QP1" s="38"/>
      <c r="QQ1" s="38"/>
      <c r="QR1" s="38"/>
      <c r="QS1" s="38"/>
      <c r="QT1" s="38"/>
      <c r="QU1" s="38"/>
      <c r="QV1" s="38"/>
      <c r="QW1" s="38"/>
      <c r="QX1" s="38"/>
      <c r="QY1" s="38"/>
      <c r="QZ1" s="38"/>
      <c r="RA1" s="38"/>
      <c r="RB1" s="38"/>
      <c r="RC1" s="38"/>
      <c r="RD1" s="38"/>
      <c r="RE1" s="38"/>
      <c r="RF1" s="38"/>
      <c r="RG1" s="38"/>
      <c r="RH1" s="38"/>
      <c r="RI1" s="38"/>
      <c r="RJ1" s="38"/>
      <c r="RK1" s="38"/>
      <c r="RL1" s="38"/>
      <c r="RM1" s="38"/>
      <c r="RN1" s="38"/>
      <c r="RO1" s="38"/>
      <c r="RP1" s="38"/>
      <c r="RQ1" s="38"/>
      <c r="RR1" s="38"/>
      <c r="RS1" s="38"/>
      <c r="RT1" s="38"/>
      <c r="RU1" s="38"/>
      <c r="RV1" s="38"/>
      <c r="RW1" s="38"/>
      <c r="RX1" s="38"/>
      <c r="RY1" s="38"/>
      <c r="RZ1" s="38"/>
      <c r="SA1" s="38"/>
      <c r="SB1" s="38"/>
      <c r="SC1" s="38"/>
      <c r="SD1" s="38"/>
      <c r="SE1" s="38"/>
      <c r="SF1" s="38"/>
      <c r="SG1" s="38"/>
      <c r="SH1" s="38"/>
      <c r="SI1" s="38"/>
      <c r="SJ1" s="38"/>
      <c r="SK1" s="38"/>
      <c r="SL1" s="38"/>
      <c r="SM1" s="38"/>
      <c r="SN1" s="38"/>
      <c r="SO1" s="38"/>
      <c r="SP1" s="38"/>
      <c r="SQ1" s="38"/>
    </row>
    <row r="2" spans="1:511" ht="90.75" customHeight="1" x14ac:dyDescent="0.25">
      <c r="A2" s="30"/>
      <c r="B2" s="30"/>
      <c r="C2" s="31">
        <v>1</v>
      </c>
      <c r="D2" s="30"/>
      <c r="E2" s="30"/>
      <c r="F2" s="10">
        <v>1</v>
      </c>
      <c r="G2" s="10"/>
      <c r="H2" s="10"/>
      <c r="I2" s="10"/>
      <c r="J2" s="29"/>
      <c r="K2" s="10"/>
      <c r="L2" s="10"/>
      <c r="M2" s="11" t="s">
        <v>132</v>
      </c>
      <c r="N2" s="12" t="s">
        <v>19</v>
      </c>
      <c r="O2" s="1" t="s">
        <v>133</v>
      </c>
      <c r="P2" s="13" t="s">
        <v>134</v>
      </c>
      <c r="Q2" s="9" t="s">
        <v>131</v>
      </c>
      <c r="R2" s="15" t="s">
        <v>37</v>
      </c>
      <c r="S2" s="16" t="s">
        <v>135</v>
      </c>
      <c r="T2" s="35">
        <v>44228</v>
      </c>
      <c r="U2" s="35">
        <v>44228</v>
      </c>
      <c r="V2" s="35">
        <v>45119</v>
      </c>
      <c r="W2" s="17">
        <v>0</v>
      </c>
      <c r="X2" s="17">
        <v>0</v>
      </c>
      <c r="Y2" s="17">
        <f t="shared" ref="Y2:Y10" si="0">W2+X2</f>
        <v>0</v>
      </c>
      <c r="Z2" s="17">
        <v>0</v>
      </c>
      <c r="AA2" s="17">
        <f t="shared" ref="AA2:AA9" si="1">Y2+Z2</f>
        <v>0</v>
      </c>
      <c r="AB2" s="24">
        <v>0</v>
      </c>
      <c r="AC2" s="17">
        <f t="shared" ref="AC2:AC9" si="2">AA2-AB2</f>
        <v>0</v>
      </c>
      <c r="AD2" s="19" t="s">
        <v>136</v>
      </c>
      <c r="AE2" s="21" t="s">
        <v>38</v>
      </c>
      <c r="AF2" s="21">
        <v>800250382</v>
      </c>
      <c r="AG2" s="21">
        <v>2</v>
      </c>
      <c r="AH2" s="21" t="s">
        <v>113</v>
      </c>
      <c r="AI2" s="21">
        <v>7447300</v>
      </c>
      <c r="AJ2" s="28" t="s">
        <v>114</v>
      </c>
      <c r="AK2" s="15" t="s">
        <v>13</v>
      </c>
    </row>
    <row r="3" spans="1:511" ht="120" customHeight="1" x14ac:dyDescent="0.25">
      <c r="A3" s="31">
        <v>1</v>
      </c>
      <c r="B3" s="30"/>
      <c r="C3" s="30"/>
      <c r="D3" s="30"/>
      <c r="E3" s="30"/>
      <c r="F3" s="10"/>
      <c r="G3" s="10"/>
      <c r="H3" s="10">
        <v>1</v>
      </c>
      <c r="I3" s="10"/>
      <c r="J3" s="29"/>
      <c r="K3" s="10"/>
      <c r="L3" s="10"/>
      <c r="M3" s="11" t="s">
        <v>128</v>
      </c>
      <c r="N3" s="12" t="s">
        <v>12</v>
      </c>
      <c r="O3" s="1" t="s">
        <v>138</v>
      </c>
      <c r="P3" s="13" t="s">
        <v>139</v>
      </c>
      <c r="Q3" s="9" t="s">
        <v>137</v>
      </c>
      <c r="R3" s="15" t="s">
        <v>140</v>
      </c>
      <c r="S3" s="16" t="s">
        <v>141</v>
      </c>
      <c r="T3" s="35">
        <v>44238</v>
      </c>
      <c r="U3" s="35">
        <v>44256</v>
      </c>
      <c r="V3" s="35">
        <v>44910</v>
      </c>
      <c r="W3" s="17">
        <v>50000000</v>
      </c>
      <c r="X3" s="17">
        <v>0</v>
      </c>
      <c r="Y3" s="17">
        <f t="shared" si="0"/>
        <v>50000000</v>
      </c>
      <c r="Z3" s="17">
        <v>0</v>
      </c>
      <c r="AA3" s="17">
        <f t="shared" si="1"/>
        <v>50000000</v>
      </c>
      <c r="AB3" s="24">
        <v>0</v>
      </c>
      <c r="AC3" s="17">
        <f t="shared" si="2"/>
        <v>50000000</v>
      </c>
      <c r="AD3" s="19" t="s">
        <v>71</v>
      </c>
      <c r="AE3" s="21" t="s">
        <v>142</v>
      </c>
      <c r="AF3" s="21">
        <v>860013874</v>
      </c>
      <c r="AG3" s="21">
        <v>7</v>
      </c>
      <c r="AH3" s="21" t="s">
        <v>143</v>
      </c>
      <c r="AI3" s="21">
        <v>3534000</v>
      </c>
      <c r="AJ3" s="28" t="s">
        <v>144</v>
      </c>
      <c r="AK3" s="15" t="s">
        <v>13</v>
      </c>
    </row>
    <row r="4" spans="1:511" ht="109.5" customHeight="1" x14ac:dyDescent="0.25">
      <c r="A4" s="30"/>
      <c r="B4" s="31">
        <v>1</v>
      </c>
      <c r="C4" s="30"/>
      <c r="D4" s="30"/>
      <c r="E4" s="30"/>
      <c r="F4" s="10"/>
      <c r="G4" s="10"/>
      <c r="H4" s="10">
        <v>1</v>
      </c>
      <c r="I4" s="10"/>
      <c r="J4" s="29"/>
      <c r="K4" s="10"/>
      <c r="L4" s="10"/>
      <c r="M4" s="11" t="s">
        <v>131</v>
      </c>
      <c r="N4" s="12" t="s">
        <v>19</v>
      </c>
      <c r="O4" s="1" t="s">
        <v>149</v>
      </c>
      <c r="P4" s="13" t="s">
        <v>150</v>
      </c>
      <c r="Q4" s="9" t="s">
        <v>148</v>
      </c>
      <c r="R4" s="15" t="s">
        <v>54</v>
      </c>
      <c r="S4" s="16" t="s">
        <v>151</v>
      </c>
      <c r="T4" s="35">
        <v>44249</v>
      </c>
      <c r="U4" s="35">
        <v>44251</v>
      </c>
      <c r="V4" s="35">
        <v>44895</v>
      </c>
      <c r="W4" s="17">
        <v>56901600</v>
      </c>
      <c r="X4" s="17">
        <v>0</v>
      </c>
      <c r="Y4" s="17">
        <f t="shared" si="0"/>
        <v>56901600</v>
      </c>
      <c r="Z4" s="17">
        <v>115970880</v>
      </c>
      <c r="AA4" s="17">
        <f t="shared" si="1"/>
        <v>172872480</v>
      </c>
      <c r="AB4" s="24">
        <v>0</v>
      </c>
      <c r="AC4" s="17">
        <f t="shared" si="2"/>
        <v>172872480</v>
      </c>
      <c r="AD4" s="19" t="s">
        <v>152</v>
      </c>
      <c r="AE4" s="21" t="s">
        <v>91</v>
      </c>
      <c r="AF4" s="21">
        <v>860350543</v>
      </c>
      <c r="AG4" s="21">
        <v>9</v>
      </c>
      <c r="AH4" s="21" t="s">
        <v>92</v>
      </c>
      <c r="AI4" s="21">
        <v>8053992</v>
      </c>
      <c r="AJ4" s="28" t="s">
        <v>25</v>
      </c>
      <c r="AK4" s="15" t="s">
        <v>13</v>
      </c>
    </row>
    <row r="5" spans="1:511" ht="94.5" customHeight="1" x14ac:dyDescent="0.25">
      <c r="A5" s="31">
        <v>1</v>
      </c>
      <c r="B5" s="30"/>
      <c r="C5" s="30"/>
      <c r="D5" s="30"/>
      <c r="E5" s="30"/>
      <c r="F5" s="10"/>
      <c r="G5" s="10"/>
      <c r="H5" s="10">
        <v>1</v>
      </c>
      <c r="I5" s="10"/>
      <c r="J5" s="29"/>
      <c r="K5" s="10"/>
      <c r="L5" s="10"/>
      <c r="M5" s="11" t="s">
        <v>137</v>
      </c>
      <c r="N5" s="12" t="s">
        <v>15</v>
      </c>
      <c r="O5" s="1" t="s">
        <v>162</v>
      </c>
      <c r="P5" s="13" t="s">
        <v>163</v>
      </c>
      <c r="Q5" s="9" t="s">
        <v>161</v>
      </c>
      <c r="R5" s="15" t="s">
        <v>164</v>
      </c>
      <c r="S5" s="16" t="s">
        <v>165</v>
      </c>
      <c r="T5" s="35">
        <v>44265</v>
      </c>
      <c r="U5" s="35">
        <v>44267</v>
      </c>
      <c r="V5" s="35">
        <v>44910</v>
      </c>
      <c r="W5" s="17">
        <v>20000000</v>
      </c>
      <c r="X5" s="17">
        <v>0</v>
      </c>
      <c r="Y5" s="17">
        <f t="shared" si="0"/>
        <v>20000000</v>
      </c>
      <c r="Z5" s="17">
        <v>0</v>
      </c>
      <c r="AA5" s="17">
        <f t="shared" si="1"/>
        <v>20000000</v>
      </c>
      <c r="AB5" s="24">
        <v>0</v>
      </c>
      <c r="AC5" s="17">
        <f t="shared" si="2"/>
        <v>20000000</v>
      </c>
      <c r="AD5" s="19" t="s">
        <v>166</v>
      </c>
      <c r="AE5" s="21" t="s">
        <v>122</v>
      </c>
      <c r="AF5" s="21">
        <v>901034790</v>
      </c>
      <c r="AG5" s="21">
        <v>9</v>
      </c>
      <c r="AH5" s="21" t="s">
        <v>49</v>
      </c>
      <c r="AI5" s="21">
        <v>3649620</v>
      </c>
      <c r="AJ5" s="28" t="s">
        <v>123</v>
      </c>
      <c r="AK5" s="21" t="s">
        <v>13</v>
      </c>
    </row>
    <row r="6" spans="1:511" ht="116.25" customHeight="1" x14ac:dyDescent="0.25">
      <c r="A6" s="31">
        <v>1</v>
      </c>
      <c r="B6" s="30"/>
      <c r="C6" s="30"/>
      <c r="D6" s="30"/>
      <c r="E6" s="30"/>
      <c r="F6" s="10"/>
      <c r="G6" s="10"/>
      <c r="H6" s="10">
        <v>1</v>
      </c>
      <c r="I6" s="10"/>
      <c r="J6" s="29"/>
      <c r="K6" s="10"/>
      <c r="L6" s="10"/>
      <c r="M6" s="11" t="s">
        <v>132</v>
      </c>
      <c r="N6" s="12" t="s">
        <v>12</v>
      </c>
      <c r="O6" s="1" t="s">
        <v>168</v>
      </c>
      <c r="P6" s="13" t="s">
        <v>169</v>
      </c>
      <c r="Q6" s="9" t="s">
        <v>167</v>
      </c>
      <c r="R6" s="15" t="s">
        <v>75</v>
      </c>
      <c r="S6" s="16" t="s">
        <v>170</v>
      </c>
      <c r="T6" s="35">
        <v>44267</v>
      </c>
      <c r="U6" s="35">
        <v>44272</v>
      </c>
      <c r="V6" s="35">
        <v>44895</v>
      </c>
      <c r="W6" s="17">
        <v>59000000</v>
      </c>
      <c r="X6" s="17">
        <v>0</v>
      </c>
      <c r="Y6" s="17">
        <f t="shared" si="0"/>
        <v>59000000</v>
      </c>
      <c r="Z6" s="17">
        <v>0</v>
      </c>
      <c r="AA6" s="17">
        <f t="shared" si="1"/>
        <v>59000000</v>
      </c>
      <c r="AB6" s="24">
        <v>40000000</v>
      </c>
      <c r="AC6" s="17">
        <f t="shared" si="2"/>
        <v>19000000</v>
      </c>
      <c r="AD6" s="19" t="s">
        <v>115</v>
      </c>
      <c r="AE6" s="21" t="s">
        <v>75</v>
      </c>
      <c r="AF6" s="21">
        <v>19352271</v>
      </c>
      <c r="AG6" s="21">
        <v>9</v>
      </c>
      <c r="AH6" s="21" t="s">
        <v>171</v>
      </c>
      <c r="AI6" s="21">
        <v>5335516</v>
      </c>
      <c r="AJ6" s="28" t="s">
        <v>172</v>
      </c>
      <c r="AK6" s="15" t="s">
        <v>13</v>
      </c>
    </row>
    <row r="7" spans="1:511" ht="116.25" customHeight="1" x14ac:dyDescent="0.25">
      <c r="A7" s="30"/>
      <c r="B7" s="31">
        <v>1</v>
      </c>
      <c r="C7" s="30"/>
      <c r="D7" s="30"/>
      <c r="E7" s="30"/>
      <c r="F7" s="10"/>
      <c r="G7" s="10"/>
      <c r="H7" s="10">
        <v>1</v>
      </c>
      <c r="I7" s="10"/>
      <c r="J7" s="29"/>
      <c r="K7" s="10"/>
      <c r="L7" s="10"/>
      <c r="M7" s="11" t="s">
        <v>157</v>
      </c>
      <c r="N7" s="12" t="s">
        <v>21</v>
      </c>
      <c r="O7" s="1" t="s">
        <v>176</v>
      </c>
      <c r="P7" s="13" t="s">
        <v>177</v>
      </c>
      <c r="Q7" s="9" t="s">
        <v>175</v>
      </c>
      <c r="R7" s="15" t="s">
        <v>16</v>
      </c>
      <c r="S7" s="16" t="s">
        <v>178</v>
      </c>
      <c r="T7" s="35">
        <v>44273</v>
      </c>
      <c r="U7" s="35">
        <v>44280</v>
      </c>
      <c r="V7" s="35">
        <v>44910</v>
      </c>
      <c r="W7" s="17">
        <v>57000000</v>
      </c>
      <c r="X7" s="17">
        <v>0</v>
      </c>
      <c r="Y7" s="17">
        <f t="shared" si="0"/>
        <v>57000000</v>
      </c>
      <c r="Z7" s="17">
        <v>28000000</v>
      </c>
      <c r="AA7" s="17">
        <f t="shared" si="1"/>
        <v>85000000</v>
      </c>
      <c r="AB7" s="24">
        <v>0</v>
      </c>
      <c r="AC7" s="17">
        <f t="shared" si="2"/>
        <v>85000000</v>
      </c>
      <c r="AD7" s="19" t="s">
        <v>47</v>
      </c>
      <c r="AE7" s="21" t="s">
        <v>179</v>
      </c>
      <c r="AF7" s="21">
        <v>900589109</v>
      </c>
      <c r="AG7" s="21">
        <v>7</v>
      </c>
      <c r="AH7" s="21" t="s">
        <v>180</v>
      </c>
      <c r="AI7" s="21">
        <v>7034991</v>
      </c>
      <c r="AJ7" s="28" t="s">
        <v>17</v>
      </c>
      <c r="AK7" s="15" t="s">
        <v>13</v>
      </c>
    </row>
    <row r="8" spans="1:511" ht="116.25" customHeight="1" x14ac:dyDescent="0.25">
      <c r="A8" s="30"/>
      <c r="B8" s="31">
        <v>1</v>
      </c>
      <c r="C8" s="30"/>
      <c r="D8" s="30"/>
      <c r="E8" s="30"/>
      <c r="F8" s="10"/>
      <c r="G8" s="10"/>
      <c r="H8" s="10">
        <v>1</v>
      </c>
      <c r="I8" s="10"/>
      <c r="J8" s="29"/>
      <c r="K8" s="10"/>
      <c r="L8" s="10"/>
      <c r="M8" s="11" t="s">
        <v>153</v>
      </c>
      <c r="N8" s="12" t="s">
        <v>31</v>
      </c>
      <c r="O8" s="1" t="s">
        <v>182</v>
      </c>
      <c r="P8" s="13" t="s">
        <v>183</v>
      </c>
      <c r="Q8" s="9" t="s">
        <v>181</v>
      </c>
      <c r="R8" s="15" t="s">
        <v>184</v>
      </c>
      <c r="S8" s="16" t="s">
        <v>185</v>
      </c>
      <c r="T8" s="35">
        <v>44279</v>
      </c>
      <c r="U8" s="35">
        <v>44280</v>
      </c>
      <c r="V8" s="35">
        <v>44865</v>
      </c>
      <c r="W8" s="17">
        <v>19040000</v>
      </c>
      <c r="X8" s="17">
        <v>0</v>
      </c>
      <c r="Y8" s="17">
        <f t="shared" si="0"/>
        <v>19040000</v>
      </c>
      <c r="Z8" s="17">
        <v>9520000</v>
      </c>
      <c r="AA8" s="17">
        <f t="shared" si="1"/>
        <v>28560000</v>
      </c>
      <c r="AB8" s="24">
        <v>0</v>
      </c>
      <c r="AC8" s="17">
        <f t="shared" si="2"/>
        <v>28560000</v>
      </c>
      <c r="AD8" s="19" t="s">
        <v>68</v>
      </c>
      <c r="AE8" s="21" t="s">
        <v>88</v>
      </c>
      <c r="AF8" s="21">
        <v>900430367</v>
      </c>
      <c r="AG8" s="21">
        <v>7</v>
      </c>
      <c r="AH8" s="21" t="s">
        <v>89</v>
      </c>
      <c r="AI8" s="21">
        <v>7559329</v>
      </c>
      <c r="AJ8" s="28" t="s">
        <v>90</v>
      </c>
      <c r="AK8" s="15" t="s">
        <v>13</v>
      </c>
    </row>
    <row r="9" spans="1:511" ht="77.25" customHeight="1" x14ac:dyDescent="0.25">
      <c r="A9" s="30"/>
      <c r="B9" s="31">
        <v>1</v>
      </c>
      <c r="C9" s="30"/>
      <c r="D9" s="30"/>
      <c r="E9" s="30"/>
      <c r="F9" s="10"/>
      <c r="G9" s="10"/>
      <c r="H9" s="10"/>
      <c r="I9" s="10">
        <v>1</v>
      </c>
      <c r="J9" s="29"/>
      <c r="K9" s="10"/>
      <c r="L9" s="10"/>
      <c r="M9" s="11" t="s">
        <v>129</v>
      </c>
      <c r="N9" s="14" t="s">
        <v>21</v>
      </c>
      <c r="O9" s="1" t="s">
        <v>197</v>
      </c>
      <c r="P9" s="13" t="s">
        <v>198</v>
      </c>
      <c r="Q9" s="9" t="s">
        <v>196</v>
      </c>
      <c r="R9" s="15" t="s">
        <v>199</v>
      </c>
      <c r="S9" s="16" t="s">
        <v>200</v>
      </c>
      <c r="T9" s="35">
        <v>44286</v>
      </c>
      <c r="U9" s="35">
        <v>44286</v>
      </c>
      <c r="V9" s="35">
        <v>44880</v>
      </c>
      <c r="W9" s="17">
        <v>405000000</v>
      </c>
      <c r="X9" s="17">
        <v>0</v>
      </c>
      <c r="Y9" s="17">
        <f t="shared" si="0"/>
        <v>405000000</v>
      </c>
      <c r="Z9" s="17">
        <v>202500000</v>
      </c>
      <c r="AA9" s="17">
        <f t="shared" si="1"/>
        <v>607500000</v>
      </c>
      <c r="AB9" s="24">
        <v>0</v>
      </c>
      <c r="AC9" s="17">
        <f t="shared" si="2"/>
        <v>607500000</v>
      </c>
      <c r="AD9" s="19" t="s">
        <v>201</v>
      </c>
      <c r="AE9" s="21" t="s">
        <v>85</v>
      </c>
      <c r="AF9" s="21">
        <v>800066001</v>
      </c>
      <c r="AG9" s="21">
        <v>3</v>
      </c>
      <c r="AH9" s="21" t="s">
        <v>86</v>
      </c>
      <c r="AI9" s="21">
        <v>7447555</v>
      </c>
      <c r="AJ9" s="28" t="s">
        <v>202</v>
      </c>
      <c r="AK9" s="15" t="s">
        <v>13</v>
      </c>
    </row>
    <row r="10" spans="1:511" ht="97.5" customHeight="1" x14ac:dyDescent="0.25">
      <c r="A10" s="31">
        <v>1</v>
      </c>
      <c r="B10" s="30"/>
      <c r="C10" s="30"/>
      <c r="D10" s="30"/>
      <c r="E10" s="30"/>
      <c r="F10" s="10"/>
      <c r="G10" s="10"/>
      <c r="H10" s="10">
        <v>1</v>
      </c>
      <c r="I10" s="10"/>
      <c r="J10" s="29"/>
      <c r="K10" s="10"/>
      <c r="L10" s="10"/>
      <c r="M10" s="11" t="s">
        <v>158</v>
      </c>
      <c r="N10" s="14" t="s">
        <v>15</v>
      </c>
      <c r="O10" s="1" t="s">
        <v>207</v>
      </c>
      <c r="P10" s="13" t="s">
        <v>208</v>
      </c>
      <c r="Q10" s="9" t="s">
        <v>206</v>
      </c>
      <c r="R10" s="15" t="s">
        <v>32</v>
      </c>
      <c r="S10" s="16" t="s">
        <v>209</v>
      </c>
      <c r="T10" s="35">
        <v>44291</v>
      </c>
      <c r="U10" s="35">
        <v>44294</v>
      </c>
      <c r="V10" s="35">
        <v>44895</v>
      </c>
      <c r="W10" s="17">
        <v>8000000</v>
      </c>
      <c r="X10" s="17">
        <v>0</v>
      </c>
      <c r="Y10" s="17">
        <f t="shared" si="0"/>
        <v>8000000</v>
      </c>
      <c r="Z10" s="17">
        <v>0</v>
      </c>
      <c r="AA10" s="17">
        <f t="shared" ref="AA10:AA16" si="3">Y10+Z10</f>
        <v>8000000</v>
      </c>
      <c r="AB10" s="24">
        <v>0</v>
      </c>
      <c r="AC10" s="17">
        <f t="shared" ref="AC10:AC16" si="4">AA10-AB10</f>
        <v>8000000</v>
      </c>
      <c r="AD10" s="19" t="s">
        <v>64</v>
      </c>
      <c r="AE10" s="21" t="s">
        <v>23</v>
      </c>
      <c r="AF10" s="21">
        <v>900539662</v>
      </c>
      <c r="AG10" s="21">
        <v>5</v>
      </c>
      <c r="AH10" s="21" t="s">
        <v>210</v>
      </c>
      <c r="AI10" s="21">
        <v>4059171</v>
      </c>
      <c r="AJ10" s="28" t="s">
        <v>24</v>
      </c>
      <c r="AK10" s="15" t="s">
        <v>13</v>
      </c>
    </row>
    <row r="11" spans="1:511" ht="97.5" customHeight="1" x14ac:dyDescent="0.25">
      <c r="A11" s="31">
        <v>1</v>
      </c>
      <c r="B11" s="30"/>
      <c r="C11" s="30"/>
      <c r="D11" s="30"/>
      <c r="E11" s="30"/>
      <c r="F11" s="10"/>
      <c r="G11" s="10"/>
      <c r="H11" s="10">
        <v>1</v>
      </c>
      <c r="I11" s="10"/>
      <c r="J11" s="29"/>
      <c r="K11" s="10"/>
      <c r="L11" s="10"/>
      <c r="M11" s="11" t="s">
        <v>158</v>
      </c>
      <c r="N11" s="14" t="s">
        <v>15</v>
      </c>
      <c r="O11" s="1" t="s">
        <v>207</v>
      </c>
      <c r="P11" s="13" t="s">
        <v>208</v>
      </c>
      <c r="Q11" s="9" t="s">
        <v>212</v>
      </c>
      <c r="R11" s="15" t="s">
        <v>46</v>
      </c>
      <c r="S11" s="16" t="s">
        <v>204</v>
      </c>
      <c r="T11" s="35">
        <v>44291</v>
      </c>
      <c r="U11" s="35">
        <v>44298</v>
      </c>
      <c r="V11" s="35">
        <v>44895</v>
      </c>
      <c r="W11" s="17">
        <v>10000000</v>
      </c>
      <c r="X11" s="17">
        <v>0</v>
      </c>
      <c r="Y11" s="17">
        <f t="shared" ref="Y11:Y17" si="5">W11+X11</f>
        <v>10000000</v>
      </c>
      <c r="Z11" s="17">
        <v>0</v>
      </c>
      <c r="AA11" s="17">
        <f t="shared" si="3"/>
        <v>10000000</v>
      </c>
      <c r="AB11" s="24">
        <v>0</v>
      </c>
      <c r="AC11" s="17">
        <f t="shared" si="4"/>
        <v>10000000</v>
      </c>
      <c r="AD11" s="19" t="s">
        <v>64</v>
      </c>
      <c r="AE11" s="21" t="s">
        <v>112</v>
      </c>
      <c r="AF11" s="21">
        <v>860506831</v>
      </c>
      <c r="AG11" s="21">
        <v>7</v>
      </c>
      <c r="AH11" s="21" t="s">
        <v>102</v>
      </c>
      <c r="AI11" s="21">
        <v>6583100</v>
      </c>
      <c r="AJ11" s="28" t="s">
        <v>22</v>
      </c>
      <c r="AK11" s="21" t="s">
        <v>13</v>
      </c>
    </row>
    <row r="12" spans="1:511" ht="97.5" customHeight="1" x14ac:dyDescent="0.25">
      <c r="A12" s="30"/>
      <c r="B12" s="31">
        <v>1</v>
      </c>
      <c r="C12" s="30"/>
      <c r="D12" s="30"/>
      <c r="E12" s="30"/>
      <c r="F12" s="10"/>
      <c r="G12" s="10"/>
      <c r="H12" s="10">
        <v>1</v>
      </c>
      <c r="I12" s="10"/>
      <c r="J12" s="29"/>
      <c r="K12" s="10"/>
      <c r="L12" s="10"/>
      <c r="M12" s="11" t="s">
        <v>173</v>
      </c>
      <c r="N12" s="14" t="s">
        <v>15</v>
      </c>
      <c r="O12" s="1" t="s">
        <v>217</v>
      </c>
      <c r="P12" s="13" t="s">
        <v>218</v>
      </c>
      <c r="Q12" s="9" t="s">
        <v>216</v>
      </c>
      <c r="R12" s="15" t="s">
        <v>219</v>
      </c>
      <c r="S12" s="16" t="s">
        <v>220</v>
      </c>
      <c r="T12" s="35">
        <v>44292</v>
      </c>
      <c r="U12" s="35">
        <v>44294</v>
      </c>
      <c r="V12" s="35">
        <v>44880</v>
      </c>
      <c r="W12" s="17">
        <v>59054190</v>
      </c>
      <c r="X12" s="17">
        <v>0</v>
      </c>
      <c r="Y12" s="17">
        <f t="shared" si="5"/>
        <v>59054190</v>
      </c>
      <c r="Z12" s="17">
        <v>0</v>
      </c>
      <c r="AA12" s="17">
        <f t="shared" si="3"/>
        <v>59054190</v>
      </c>
      <c r="AB12" s="24">
        <v>0</v>
      </c>
      <c r="AC12" s="17">
        <f t="shared" si="4"/>
        <v>59054190</v>
      </c>
      <c r="AD12" s="19" t="s">
        <v>65</v>
      </c>
      <c r="AE12" s="21" t="s">
        <v>221</v>
      </c>
      <c r="AF12" s="21">
        <v>830134902</v>
      </c>
      <c r="AG12" s="21">
        <v>5</v>
      </c>
      <c r="AH12" s="21" t="s">
        <v>222</v>
      </c>
      <c r="AI12" s="21">
        <v>2694909</v>
      </c>
      <c r="AJ12" s="28" t="s">
        <v>50</v>
      </c>
      <c r="AK12" s="15" t="s">
        <v>13</v>
      </c>
    </row>
    <row r="13" spans="1:511" ht="97.5" customHeight="1" x14ac:dyDescent="0.25">
      <c r="A13" s="30"/>
      <c r="B13" s="31">
        <v>1</v>
      </c>
      <c r="C13" s="30"/>
      <c r="D13" s="30"/>
      <c r="E13" s="30"/>
      <c r="F13" s="10"/>
      <c r="G13" s="10"/>
      <c r="H13" s="10">
        <v>1</v>
      </c>
      <c r="I13" s="10"/>
      <c r="J13" s="29"/>
      <c r="K13" s="10"/>
      <c r="L13" s="10"/>
      <c r="M13" s="11" t="s">
        <v>214</v>
      </c>
      <c r="N13" s="14" t="s">
        <v>21</v>
      </c>
      <c r="O13" s="1" t="s">
        <v>235</v>
      </c>
      <c r="P13" s="13" t="s">
        <v>236</v>
      </c>
      <c r="Q13" s="9" t="s">
        <v>234</v>
      </c>
      <c r="R13" s="15" t="s">
        <v>99</v>
      </c>
      <c r="S13" s="16" t="s">
        <v>237</v>
      </c>
      <c r="T13" s="35">
        <v>44328</v>
      </c>
      <c r="U13" s="35">
        <v>44335</v>
      </c>
      <c r="V13" s="35">
        <v>44880</v>
      </c>
      <c r="W13" s="17">
        <v>30000000</v>
      </c>
      <c r="X13" s="17">
        <v>0</v>
      </c>
      <c r="Y13" s="17">
        <f t="shared" si="5"/>
        <v>30000000</v>
      </c>
      <c r="Z13" s="17">
        <v>0</v>
      </c>
      <c r="AA13" s="17">
        <f t="shared" si="3"/>
        <v>30000000</v>
      </c>
      <c r="AB13" s="24">
        <v>0</v>
      </c>
      <c r="AC13" s="17">
        <f t="shared" si="4"/>
        <v>30000000</v>
      </c>
      <c r="AD13" s="19" t="s">
        <v>81</v>
      </c>
      <c r="AE13" s="18" t="s">
        <v>85</v>
      </c>
      <c r="AF13" s="21">
        <v>800066001</v>
      </c>
      <c r="AG13" s="21">
        <v>3</v>
      </c>
      <c r="AH13" s="18" t="s">
        <v>86</v>
      </c>
      <c r="AI13" s="21">
        <v>7447555</v>
      </c>
      <c r="AJ13" s="28" t="s">
        <v>202</v>
      </c>
      <c r="AK13" s="21" t="s">
        <v>13</v>
      </c>
    </row>
    <row r="14" spans="1:511" ht="97.5" customHeight="1" x14ac:dyDescent="0.25">
      <c r="A14" s="30"/>
      <c r="B14" s="30"/>
      <c r="C14" s="30"/>
      <c r="D14" s="31">
        <v>1</v>
      </c>
      <c r="E14" s="30"/>
      <c r="F14" s="10"/>
      <c r="G14" s="10"/>
      <c r="H14" s="10">
        <v>1</v>
      </c>
      <c r="I14" s="10"/>
      <c r="J14" s="29"/>
      <c r="K14" s="10"/>
      <c r="L14" s="10"/>
      <c r="M14" s="11" t="s">
        <v>223</v>
      </c>
      <c r="N14" s="14" t="s">
        <v>15</v>
      </c>
      <c r="O14" s="1" t="s">
        <v>239</v>
      </c>
      <c r="P14" s="13" t="s">
        <v>240</v>
      </c>
      <c r="Q14" s="9" t="s">
        <v>238</v>
      </c>
      <c r="R14" s="15" t="s">
        <v>118</v>
      </c>
      <c r="S14" s="16" t="s">
        <v>241</v>
      </c>
      <c r="T14" s="35">
        <v>44334</v>
      </c>
      <c r="U14" s="35">
        <v>44336</v>
      </c>
      <c r="V14" s="35">
        <v>44915</v>
      </c>
      <c r="W14" s="17">
        <v>20000000</v>
      </c>
      <c r="X14" s="17">
        <v>0</v>
      </c>
      <c r="Y14" s="17">
        <f t="shared" si="5"/>
        <v>20000000</v>
      </c>
      <c r="Z14" s="17">
        <v>0</v>
      </c>
      <c r="AA14" s="17">
        <f t="shared" si="3"/>
        <v>20000000</v>
      </c>
      <c r="AB14" s="24">
        <v>0</v>
      </c>
      <c r="AC14" s="17">
        <f t="shared" si="4"/>
        <v>20000000</v>
      </c>
      <c r="AD14" s="19" t="s">
        <v>69</v>
      </c>
      <c r="AE14" s="18" t="s">
        <v>119</v>
      </c>
      <c r="AF14" s="25">
        <v>900352786</v>
      </c>
      <c r="AG14" s="25">
        <v>5</v>
      </c>
      <c r="AH14" s="18" t="s">
        <v>120</v>
      </c>
      <c r="AI14" s="21">
        <v>7324122</v>
      </c>
      <c r="AJ14" s="28" t="s">
        <v>121</v>
      </c>
      <c r="AK14" s="21" t="s">
        <v>13</v>
      </c>
    </row>
    <row r="15" spans="1:511" ht="97.5" customHeight="1" x14ac:dyDescent="0.25">
      <c r="A15" s="31">
        <v>1</v>
      </c>
      <c r="B15" s="30"/>
      <c r="C15" s="30"/>
      <c r="D15" s="30"/>
      <c r="E15" s="30"/>
      <c r="F15" s="10"/>
      <c r="G15" s="10"/>
      <c r="H15" s="10"/>
      <c r="I15" s="10">
        <v>1</v>
      </c>
      <c r="J15" s="29"/>
      <c r="K15" s="10"/>
      <c r="L15" s="10"/>
      <c r="M15" s="11" t="s">
        <v>130</v>
      </c>
      <c r="N15" s="14" t="s">
        <v>15</v>
      </c>
      <c r="O15" s="1" t="s">
        <v>243</v>
      </c>
      <c r="P15" s="13" t="s">
        <v>244</v>
      </c>
      <c r="Q15" s="9" t="s">
        <v>242</v>
      </c>
      <c r="R15" s="15" t="s">
        <v>245</v>
      </c>
      <c r="S15" s="16" t="s">
        <v>246</v>
      </c>
      <c r="T15" s="35">
        <v>44334</v>
      </c>
      <c r="U15" s="35">
        <v>44337</v>
      </c>
      <c r="V15" s="35">
        <v>44880</v>
      </c>
      <c r="W15" s="17">
        <v>78000000</v>
      </c>
      <c r="X15" s="17">
        <v>0</v>
      </c>
      <c r="Y15" s="17">
        <f t="shared" si="5"/>
        <v>78000000</v>
      </c>
      <c r="Z15" s="17">
        <v>0</v>
      </c>
      <c r="AA15" s="17">
        <f t="shared" si="3"/>
        <v>78000000</v>
      </c>
      <c r="AB15" s="24">
        <v>0</v>
      </c>
      <c r="AC15" s="17">
        <f t="shared" si="4"/>
        <v>78000000</v>
      </c>
      <c r="AD15" s="19" t="s">
        <v>115</v>
      </c>
      <c r="AE15" s="18" t="s">
        <v>247</v>
      </c>
      <c r="AF15" s="25">
        <v>800005972</v>
      </c>
      <c r="AG15" s="25">
        <v>9</v>
      </c>
      <c r="AH15" s="21" t="s">
        <v>248</v>
      </c>
      <c r="AI15" s="18" t="s">
        <v>249</v>
      </c>
      <c r="AJ15" s="28" t="s">
        <v>33</v>
      </c>
      <c r="AK15" s="21" t="s">
        <v>13</v>
      </c>
    </row>
    <row r="16" spans="1:511" ht="113.25" customHeight="1" x14ac:dyDescent="0.25">
      <c r="A16" s="31">
        <v>1</v>
      </c>
      <c r="B16" s="30"/>
      <c r="C16" s="30"/>
      <c r="D16" s="30"/>
      <c r="E16" s="30"/>
      <c r="F16" s="10"/>
      <c r="G16" s="10"/>
      <c r="H16" s="10">
        <v>1</v>
      </c>
      <c r="I16" s="10"/>
      <c r="J16" s="29"/>
      <c r="K16" s="10"/>
      <c r="L16" s="10"/>
      <c r="M16" s="11" t="s">
        <v>224</v>
      </c>
      <c r="N16" s="12" t="s">
        <v>12</v>
      </c>
      <c r="O16" s="2" t="s">
        <v>252</v>
      </c>
      <c r="P16" s="13" t="s">
        <v>253</v>
      </c>
      <c r="Q16" s="9" t="s">
        <v>251</v>
      </c>
      <c r="R16" s="15" t="s">
        <v>254</v>
      </c>
      <c r="S16" s="16" t="s">
        <v>255</v>
      </c>
      <c r="T16" s="35">
        <v>44348</v>
      </c>
      <c r="U16" s="35">
        <v>44356</v>
      </c>
      <c r="V16" s="35">
        <v>44895</v>
      </c>
      <c r="W16" s="17">
        <v>20800000</v>
      </c>
      <c r="X16" s="17">
        <v>0</v>
      </c>
      <c r="Y16" s="17">
        <f t="shared" si="5"/>
        <v>20800000</v>
      </c>
      <c r="Z16" s="17">
        <v>10000000</v>
      </c>
      <c r="AA16" s="17">
        <f t="shared" si="3"/>
        <v>30800000</v>
      </c>
      <c r="AB16" s="24">
        <v>10000000</v>
      </c>
      <c r="AC16" s="17">
        <f t="shared" si="4"/>
        <v>20800000</v>
      </c>
      <c r="AD16" s="19" t="s">
        <v>256</v>
      </c>
      <c r="AE16" s="18" t="s">
        <v>257</v>
      </c>
      <c r="AF16" s="21">
        <v>800247350</v>
      </c>
      <c r="AG16" s="21">
        <v>6</v>
      </c>
      <c r="AH16" s="18" t="s">
        <v>258</v>
      </c>
      <c r="AI16" s="18">
        <v>2428160</v>
      </c>
      <c r="AJ16" s="28" t="s">
        <v>259</v>
      </c>
      <c r="AK16" s="21" t="s">
        <v>13</v>
      </c>
    </row>
    <row r="17" spans="1:37" ht="97.5" customHeight="1" x14ac:dyDescent="0.25">
      <c r="A17" s="30"/>
      <c r="B17" s="30"/>
      <c r="C17" s="31">
        <v>1</v>
      </c>
      <c r="D17" s="30"/>
      <c r="E17" s="30"/>
      <c r="F17" s="10"/>
      <c r="G17" s="10"/>
      <c r="H17" s="10">
        <v>1</v>
      </c>
      <c r="I17" s="10"/>
      <c r="J17" s="26"/>
      <c r="K17" s="10"/>
      <c r="L17" s="10"/>
      <c r="M17" s="11" t="s">
        <v>160</v>
      </c>
      <c r="N17" s="14" t="s">
        <v>19</v>
      </c>
      <c r="O17" s="2" t="s">
        <v>261</v>
      </c>
      <c r="P17" s="13" t="s">
        <v>262</v>
      </c>
      <c r="Q17" s="9" t="s">
        <v>260</v>
      </c>
      <c r="R17" s="15" t="s">
        <v>73</v>
      </c>
      <c r="S17" s="16" t="s">
        <v>263</v>
      </c>
      <c r="T17" s="35">
        <v>44355</v>
      </c>
      <c r="U17" s="35">
        <v>44372</v>
      </c>
      <c r="V17" s="35">
        <v>44880</v>
      </c>
      <c r="W17" s="17">
        <v>32000000</v>
      </c>
      <c r="X17" s="17">
        <v>0</v>
      </c>
      <c r="Y17" s="17">
        <f t="shared" si="5"/>
        <v>32000000</v>
      </c>
      <c r="Z17" s="17">
        <v>0</v>
      </c>
      <c r="AA17" s="17">
        <f t="shared" ref="AA17:AA33" si="6">Y17+Z17</f>
        <v>32000000</v>
      </c>
      <c r="AB17" s="24">
        <v>0</v>
      </c>
      <c r="AC17" s="17">
        <f t="shared" ref="AC17:AC33" si="7">AA17-AB17</f>
        <v>32000000</v>
      </c>
      <c r="AD17" s="19" t="s">
        <v>264</v>
      </c>
      <c r="AE17" s="18" t="s">
        <v>104</v>
      </c>
      <c r="AF17" s="21">
        <v>830103910</v>
      </c>
      <c r="AG17" s="21">
        <v>1</v>
      </c>
      <c r="AH17" s="18" t="s">
        <v>28</v>
      </c>
      <c r="AI17" s="21">
        <v>2121911</v>
      </c>
      <c r="AJ17" s="28" t="s">
        <v>29</v>
      </c>
      <c r="AK17" s="21" t="s">
        <v>13</v>
      </c>
    </row>
    <row r="18" spans="1:37" ht="97.5" customHeight="1" x14ac:dyDescent="0.25">
      <c r="A18" s="31">
        <v>1</v>
      </c>
      <c r="B18" s="30"/>
      <c r="C18" s="30"/>
      <c r="D18" s="30"/>
      <c r="E18" s="30"/>
      <c r="F18" s="10"/>
      <c r="G18" s="10"/>
      <c r="H18" s="10"/>
      <c r="I18" s="10"/>
      <c r="J18" s="26"/>
      <c r="K18" s="10"/>
      <c r="L18" s="10">
        <v>1</v>
      </c>
      <c r="M18" s="11" t="s">
        <v>126</v>
      </c>
      <c r="N18" s="14" t="s">
        <v>15</v>
      </c>
      <c r="O18" s="2" t="s">
        <v>266</v>
      </c>
      <c r="P18" s="13" t="s">
        <v>267</v>
      </c>
      <c r="Q18" s="9" t="s">
        <v>269</v>
      </c>
      <c r="R18" s="15" t="s">
        <v>52</v>
      </c>
      <c r="S18" s="16" t="s">
        <v>268</v>
      </c>
      <c r="T18" s="35">
        <v>44355</v>
      </c>
      <c r="U18" s="35">
        <v>44364</v>
      </c>
      <c r="V18" s="35">
        <v>44880</v>
      </c>
      <c r="W18" s="17">
        <v>80000000</v>
      </c>
      <c r="X18" s="17">
        <v>0</v>
      </c>
      <c r="Y18" s="17">
        <f t="shared" ref="Y18:Y33" si="8">W18+X18</f>
        <v>80000000</v>
      </c>
      <c r="Z18" s="17">
        <v>0</v>
      </c>
      <c r="AA18" s="17">
        <f t="shared" si="6"/>
        <v>80000000</v>
      </c>
      <c r="AB18" s="24">
        <v>0</v>
      </c>
      <c r="AC18" s="17">
        <f t="shared" si="7"/>
        <v>80000000</v>
      </c>
      <c r="AD18" s="19" t="s">
        <v>64</v>
      </c>
      <c r="AE18" s="18" t="s">
        <v>270</v>
      </c>
      <c r="AF18" s="21">
        <v>860001911</v>
      </c>
      <c r="AG18" s="21">
        <v>1</v>
      </c>
      <c r="AH18" s="18" t="s">
        <v>98</v>
      </c>
      <c r="AI18" s="21">
        <v>3904552</v>
      </c>
      <c r="AJ18" s="28" t="s">
        <v>39</v>
      </c>
      <c r="AK18" s="21" t="s">
        <v>13</v>
      </c>
    </row>
    <row r="19" spans="1:37" ht="97.5" customHeight="1" x14ac:dyDescent="0.25">
      <c r="A19" s="31">
        <v>1</v>
      </c>
      <c r="B19" s="30"/>
      <c r="C19" s="30"/>
      <c r="D19" s="30"/>
      <c r="E19" s="30"/>
      <c r="F19" s="10"/>
      <c r="G19" s="10"/>
      <c r="H19" s="10"/>
      <c r="I19" s="10"/>
      <c r="J19" s="26"/>
      <c r="K19" s="10"/>
      <c r="L19" s="10">
        <v>1</v>
      </c>
      <c r="M19" s="11" t="s">
        <v>126</v>
      </c>
      <c r="N19" s="14" t="s">
        <v>15</v>
      </c>
      <c r="O19" s="2" t="s">
        <v>266</v>
      </c>
      <c r="P19" s="13" t="s">
        <v>267</v>
      </c>
      <c r="Q19" s="9" t="s">
        <v>272</v>
      </c>
      <c r="R19" s="15" t="s">
        <v>273</v>
      </c>
      <c r="S19" s="16" t="s">
        <v>271</v>
      </c>
      <c r="T19" s="35">
        <v>44351</v>
      </c>
      <c r="U19" s="35">
        <v>44357</v>
      </c>
      <c r="V19" s="35">
        <v>44880</v>
      </c>
      <c r="W19" s="17">
        <v>78500000</v>
      </c>
      <c r="X19" s="17">
        <v>0</v>
      </c>
      <c r="Y19" s="17">
        <f t="shared" si="8"/>
        <v>78500000</v>
      </c>
      <c r="Z19" s="17">
        <v>0</v>
      </c>
      <c r="AA19" s="17">
        <f t="shared" si="6"/>
        <v>78500000</v>
      </c>
      <c r="AB19" s="24">
        <v>0</v>
      </c>
      <c r="AC19" s="17">
        <f t="shared" si="7"/>
        <v>78500000</v>
      </c>
      <c r="AD19" s="19" t="s">
        <v>64</v>
      </c>
      <c r="AE19" s="18" t="s">
        <v>57</v>
      </c>
      <c r="AF19" s="21">
        <v>800121151</v>
      </c>
      <c r="AG19" s="21">
        <v>5</v>
      </c>
      <c r="AH19" s="18" t="s">
        <v>274</v>
      </c>
      <c r="AI19" s="21">
        <v>8773979</v>
      </c>
      <c r="AJ19" s="28" t="s">
        <v>58</v>
      </c>
      <c r="AK19" s="21" t="s">
        <v>13</v>
      </c>
    </row>
    <row r="20" spans="1:37" ht="97.5" customHeight="1" x14ac:dyDescent="0.25">
      <c r="A20" s="31">
        <v>1</v>
      </c>
      <c r="B20" s="30"/>
      <c r="C20" s="30"/>
      <c r="D20" s="30"/>
      <c r="E20" s="30"/>
      <c r="F20" s="10"/>
      <c r="G20" s="10"/>
      <c r="H20" s="10"/>
      <c r="I20" s="10"/>
      <c r="J20" s="26"/>
      <c r="K20" s="10"/>
      <c r="L20" s="10">
        <v>1</v>
      </c>
      <c r="M20" s="11" t="s">
        <v>126</v>
      </c>
      <c r="N20" s="14" t="s">
        <v>15</v>
      </c>
      <c r="O20" s="2" t="s">
        <v>266</v>
      </c>
      <c r="P20" s="13" t="s">
        <v>267</v>
      </c>
      <c r="Q20" s="9" t="s">
        <v>275</v>
      </c>
      <c r="R20" s="15" t="s">
        <v>276</v>
      </c>
      <c r="S20" s="16" t="s">
        <v>271</v>
      </c>
      <c r="T20" s="35">
        <v>44355</v>
      </c>
      <c r="U20" s="35">
        <v>44364</v>
      </c>
      <c r="V20" s="35">
        <v>44880</v>
      </c>
      <c r="W20" s="17">
        <v>10000000</v>
      </c>
      <c r="X20" s="17">
        <v>0</v>
      </c>
      <c r="Y20" s="17">
        <f t="shared" si="8"/>
        <v>10000000</v>
      </c>
      <c r="Z20" s="17">
        <v>0</v>
      </c>
      <c r="AA20" s="17">
        <f t="shared" si="6"/>
        <v>10000000</v>
      </c>
      <c r="AB20" s="24">
        <v>0</v>
      </c>
      <c r="AC20" s="17">
        <f t="shared" si="7"/>
        <v>10000000</v>
      </c>
      <c r="AD20" s="19" t="s">
        <v>64</v>
      </c>
      <c r="AE20" s="18" t="s">
        <v>277</v>
      </c>
      <c r="AF20" s="21">
        <v>830146016</v>
      </c>
      <c r="AG20" s="21">
        <v>6</v>
      </c>
      <c r="AH20" s="18" t="s">
        <v>278</v>
      </c>
      <c r="AI20" s="21">
        <v>7449870</v>
      </c>
      <c r="AJ20" s="28" t="s">
        <v>44</v>
      </c>
      <c r="AK20" s="21" t="s">
        <v>13</v>
      </c>
    </row>
    <row r="21" spans="1:37" ht="97.5" customHeight="1" x14ac:dyDescent="0.25">
      <c r="A21" s="31">
        <v>1</v>
      </c>
      <c r="B21" s="30"/>
      <c r="C21" s="30"/>
      <c r="D21" s="30"/>
      <c r="E21" s="30"/>
      <c r="F21" s="10"/>
      <c r="G21" s="10"/>
      <c r="H21" s="10"/>
      <c r="I21" s="10"/>
      <c r="J21" s="26"/>
      <c r="K21" s="10"/>
      <c r="L21" s="10">
        <v>1</v>
      </c>
      <c r="M21" s="11" t="s">
        <v>126</v>
      </c>
      <c r="N21" s="14" t="s">
        <v>15</v>
      </c>
      <c r="O21" s="2" t="s">
        <v>266</v>
      </c>
      <c r="P21" s="13" t="s">
        <v>267</v>
      </c>
      <c r="Q21" s="9" t="s">
        <v>279</v>
      </c>
      <c r="R21" s="15" t="s">
        <v>42</v>
      </c>
      <c r="S21" s="16" t="s">
        <v>268</v>
      </c>
      <c r="T21" s="35">
        <v>44355</v>
      </c>
      <c r="U21" s="35">
        <v>44365</v>
      </c>
      <c r="V21" s="35">
        <v>44880</v>
      </c>
      <c r="W21" s="17">
        <v>32000000</v>
      </c>
      <c r="X21" s="17">
        <v>0</v>
      </c>
      <c r="Y21" s="17">
        <f t="shared" si="8"/>
        <v>32000000</v>
      </c>
      <c r="Z21" s="17">
        <v>0</v>
      </c>
      <c r="AA21" s="17">
        <f t="shared" si="6"/>
        <v>32000000</v>
      </c>
      <c r="AB21" s="24">
        <v>0</v>
      </c>
      <c r="AC21" s="17">
        <f t="shared" si="7"/>
        <v>32000000</v>
      </c>
      <c r="AD21" s="19" t="s">
        <v>64</v>
      </c>
      <c r="AE21" s="18" t="s">
        <v>82</v>
      </c>
      <c r="AF21" s="21">
        <v>860038579</v>
      </c>
      <c r="AG21" s="21">
        <v>7</v>
      </c>
      <c r="AH21" s="18" t="s">
        <v>83</v>
      </c>
      <c r="AI21" s="21">
        <v>3381177</v>
      </c>
      <c r="AJ21" s="28" t="s">
        <v>43</v>
      </c>
      <c r="AK21" s="21" t="s">
        <v>13</v>
      </c>
    </row>
    <row r="22" spans="1:37" ht="97.5" customHeight="1" x14ac:dyDescent="0.25">
      <c r="A22" s="30"/>
      <c r="B22" s="30"/>
      <c r="C22" s="31">
        <v>1</v>
      </c>
      <c r="D22" s="30"/>
      <c r="E22" s="30"/>
      <c r="F22" s="10"/>
      <c r="G22" s="10"/>
      <c r="H22" s="10">
        <v>1</v>
      </c>
      <c r="I22" s="10"/>
      <c r="J22" s="26"/>
      <c r="K22" s="10"/>
      <c r="L22" s="10"/>
      <c r="M22" s="11" t="s">
        <v>234</v>
      </c>
      <c r="N22" s="14" t="s">
        <v>31</v>
      </c>
      <c r="O22" s="2" t="s">
        <v>281</v>
      </c>
      <c r="P22" s="13" t="s">
        <v>282</v>
      </c>
      <c r="Q22" s="9" t="s">
        <v>280</v>
      </c>
      <c r="R22" s="15" t="s">
        <v>40</v>
      </c>
      <c r="S22" s="16" t="s">
        <v>283</v>
      </c>
      <c r="T22" s="35">
        <v>44351</v>
      </c>
      <c r="U22" s="35">
        <v>44356</v>
      </c>
      <c r="V22" s="35">
        <v>44926</v>
      </c>
      <c r="W22" s="17">
        <v>3000000</v>
      </c>
      <c r="X22" s="17">
        <v>0</v>
      </c>
      <c r="Y22" s="17">
        <f t="shared" si="8"/>
        <v>3000000</v>
      </c>
      <c r="Z22" s="17">
        <v>0</v>
      </c>
      <c r="AA22" s="17">
        <f t="shared" si="6"/>
        <v>3000000</v>
      </c>
      <c r="AB22" s="24">
        <v>0</v>
      </c>
      <c r="AC22" s="17">
        <f t="shared" si="7"/>
        <v>3000000</v>
      </c>
      <c r="AD22" s="19" t="s">
        <v>76</v>
      </c>
      <c r="AE22" s="18" t="s">
        <v>74</v>
      </c>
      <c r="AF22" s="21">
        <v>900343346</v>
      </c>
      <c r="AG22" s="21">
        <v>1</v>
      </c>
      <c r="AH22" s="18" t="s">
        <v>84</v>
      </c>
      <c r="AI22" s="21">
        <v>8125007</v>
      </c>
      <c r="AJ22" s="28" t="s">
        <v>41</v>
      </c>
      <c r="AK22" s="21" t="s">
        <v>13</v>
      </c>
    </row>
    <row r="23" spans="1:37" ht="97.5" customHeight="1" x14ac:dyDescent="0.25">
      <c r="A23" s="31">
        <v>1</v>
      </c>
      <c r="B23" s="30"/>
      <c r="C23" s="30"/>
      <c r="D23" s="30"/>
      <c r="E23" s="30"/>
      <c r="F23" s="10"/>
      <c r="G23" s="10"/>
      <c r="H23" s="10">
        <v>1</v>
      </c>
      <c r="I23" s="10"/>
      <c r="J23" s="26"/>
      <c r="K23" s="10"/>
      <c r="L23" s="10"/>
      <c r="M23" s="11" t="s">
        <v>238</v>
      </c>
      <c r="N23" s="14" t="s">
        <v>15</v>
      </c>
      <c r="O23" s="2" t="s">
        <v>286</v>
      </c>
      <c r="P23" s="13" t="s">
        <v>287</v>
      </c>
      <c r="Q23" s="9" t="s">
        <v>285</v>
      </c>
      <c r="R23" s="15" t="s">
        <v>164</v>
      </c>
      <c r="S23" s="16" t="s">
        <v>288</v>
      </c>
      <c r="T23" s="35">
        <v>44356</v>
      </c>
      <c r="U23" s="35">
        <v>44362</v>
      </c>
      <c r="V23" s="35">
        <v>44910</v>
      </c>
      <c r="W23" s="17">
        <v>59000000</v>
      </c>
      <c r="X23" s="17">
        <v>0</v>
      </c>
      <c r="Y23" s="17">
        <f t="shared" si="8"/>
        <v>59000000</v>
      </c>
      <c r="Z23" s="17">
        <v>0</v>
      </c>
      <c r="AA23" s="17">
        <f t="shared" si="6"/>
        <v>59000000</v>
      </c>
      <c r="AB23" s="24">
        <v>0</v>
      </c>
      <c r="AC23" s="17">
        <f t="shared" si="7"/>
        <v>59000000</v>
      </c>
      <c r="AD23" s="19" t="s">
        <v>20</v>
      </c>
      <c r="AE23" s="18" t="s">
        <v>122</v>
      </c>
      <c r="AF23" s="21">
        <v>901034790</v>
      </c>
      <c r="AG23" s="21">
        <v>5</v>
      </c>
      <c r="AH23" s="18" t="s">
        <v>49</v>
      </c>
      <c r="AI23" s="21">
        <v>3649620</v>
      </c>
      <c r="AJ23" s="28" t="s">
        <v>123</v>
      </c>
      <c r="AK23" s="21" t="s">
        <v>284</v>
      </c>
    </row>
    <row r="24" spans="1:37" ht="97.5" customHeight="1" x14ac:dyDescent="0.25">
      <c r="A24" s="30"/>
      <c r="B24" s="30"/>
      <c r="C24" s="31">
        <v>1</v>
      </c>
      <c r="D24" s="30"/>
      <c r="E24" s="30"/>
      <c r="F24" s="10">
        <v>1</v>
      </c>
      <c r="G24" s="10"/>
      <c r="H24" s="10"/>
      <c r="I24" s="10"/>
      <c r="J24" s="26"/>
      <c r="K24" s="10"/>
      <c r="L24" s="10"/>
      <c r="M24" s="11" t="s">
        <v>174</v>
      </c>
      <c r="N24" s="14" t="s">
        <v>19</v>
      </c>
      <c r="O24" s="2" t="s">
        <v>290</v>
      </c>
      <c r="P24" s="13" t="s">
        <v>291</v>
      </c>
      <c r="Q24" s="9" t="s">
        <v>289</v>
      </c>
      <c r="R24" s="15" t="s">
        <v>292</v>
      </c>
      <c r="S24" s="16" t="s">
        <v>293</v>
      </c>
      <c r="T24" s="35">
        <v>44355</v>
      </c>
      <c r="U24" s="35">
        <v>44362</v>
      </c>
      <c r="V24" s="35">
        <v>45412</v>
      </c>
      <c r="W24" s="17">
        <v>1592855496</v>
      </c>
      <c r="X24" s="17">
        <v>0</v>
      </c>
      <c r="Y24" s="17">
        <f t="shared" si="8"/>
        <v>1592855496</v>
      </c>
      <c r="Z24" s="17">
        <v>0</v>
      </c>
      <c r="AA24" s="17">
        <f t="shared" si="6"/>
        <v>1592855496</v>
      </c>
      <c r="AB24" s="24">
        <v>0</v>
      </c>
      <c r="AC24" s="17">
        <f t="shared" si="7"/>
        <v>1592855496</v>
      </c>
      <c r="AD24" s="19" t="s">
        <v>136</v>
      </c>
      <c r="AE24" s="18" t="s">
        <v>294</v>
      </c>
      <c r="AF24" s="21">
        <v>901489793</v>
      </c>
      <c r="AG24" s="21">
        <v>1</v>
      </c>
      <c r="AH24" s="18" t="s">
        <v>295</v>
      </c>
      <c r="AI24" s="21">
        <v>3108793673</v>
      </c>
      <c r="AJ24" s="28" t="s">
        <v>296</v>
      </c>
      <c r="AK24" s="21" t="s">
        <v>284</v>
      </c>
    </row>
    <row r="25" spans="1:37" ht="97.5" customHeight="1" x14ac:dyDescent="0.25">
      <c r="A25" s="30"/>
      <c r="B25" s="30"/>
      <c r="C25" s="31">
        <v>1</v>
      </c>
      <c r="D25" s="30"/>
      <c r="E25" s="30"/>
      <c r="F25" s="10"/>
      <c r="G25" s="10"/>
      <c r="H25" s="10">
        <v>1</v>
      </c>
      <c r="I25" s="10"/>
      <c r="J25" s="26"/>
      <c r="K25" s="10"/>
      <c r="L25" s="10"/>
      <c r="M25" s="11" t="s">
        <v>232</v>
      </c>
      <c r="N25" s="14" t="s">
        <v>31</v>
      </c>
      <c r="O25" s="2" t="s">
        <v>298</v>
      </c>
      <c r="P25" s="13" t="s">
        <v>299</v>
      </c>
      <c r="Q25" s="9" t="s">
        <v>297</v>
      </c>
      <c r="R25" s="15" t="s">
        <v>300</v>
      </c>
      <c r="S25" s="16" t="s">
        <v>301</v>
      </c>
      <c r="T25" s="35">
        <v>44357</v>
      </c>
      <c r="U25" s="35">
        <v>44362</v>
      </c>
      <c r="V25" s="35">
        <v>44926</v>
      </c>
      <c r="W25" s="17">
        <v>2000000</v>
      </c>
      <c r="X25" s="17">
        <v>0</v>
      </c>
      <c r="Y25" s="17">
        <f t="shared" si="8"/>
        <v>2000000</v>
      </c>
      <c r="Z25" s="17">
        <v>0</v>
      </c>
      <c r="AA25" s="17">
        <f t="shared" si="6"/>
        <v>2000000</v>
      </c>
      <c r="AB25" s="24">
        <v>0</v>
      </c>
      <c r="AC25" s="17">
        <f t="shared" si="7"/>
        <v>2000000</v>
      </c>
      <c r="AD25" s="19" t="s">
        <v>76</v>
      </c>
      <c r="AE25" s="18" t="s">
        <v>302</v>
      </c>
      <c r="AF25" s="21">
        <v>900529760</v>
      </c>
      <c r="AG25" s="21">
        <v>6</v>
      </c>
      <c r="AH25" s="18" t="s">
        <v>303</v>
      </c>
      <c r="AI25" s="21">
        <v>5263965</v>
      </c>
      <c r="AJ25" s="28" t="s">
        <v>304</v>
      </c>
      <c r="AK25" s="21" t="s">
        <v>284</v>
      </c>
    </row>
    <row r="26" spans="1:37" ht="97.5" customHeight="1" x14ac:dyDescent="0.25">
      <c r="A26" s="30"/>
      <c r="B26" s="31">
        <v>1</v>
      </c>
      <c r="C26" s="30"/>
      <c r="D26" s="30"/>
      <c r="E26" s="30"/>
      <c r="F26" s="10"/>
      <c r="G26" s="10"/>
      <c r="H26" s="10">
        <v>1</v>
      </c>
      <c r="I26" s="10"/>
      <c r="J26" s="26"/>
      <c r="K26" s="10"/>
      <c r="L26" s="10"/>
      <c r="M26" s="11" t="s">
        <v>233</v>
      </c>
      <c r="N26" s="14" t="s">
        <v>15</v>
      </c>
      <c r="O26" s="2" t="s">
        <v>306</v>
      </c>
      <c r="P26" s="13" t="s">
        <v>307</v>
      </c>
      <c r="Q26" s="9" t="s">
        <v>305</v>
      </c>
      <c r="R26" s="15" t="s">
        <v>308</v>
      </c>
      <c r="S26" s="16" t="s">
        <v>309</v>
      </c>
      <c r="T26" s="35">
        <v>44368</v>
      </c>
      <c r="U26" s="35">
        <v>44371</v>
      </c>
      <c r="V26" s="35">
        <v>44910</v>
      </c>
      <c r="W26" s="17">
        <v>9000000</v>
      </c>
      <c r="X26" s="17">
        <v>0</v>
      </c>
      <c r="Y26" s="17">
        <f t="shared" si="8"/>
        <v>9000000</v>
      </c>
      <c r="Z26" s="17">
        <v>0</v>
      </c>
      <c r="AA26" s="17">
        <f t="shared" si="6"/>
        <v>9000000</v>
      </c>
      <c r="AB26" s="24">
        <v>0</v>
      </c>
      <c r="AC26" s="17">
        <f t="shared" si="7"/>
        <v>9000000</v>
      </c>
      <c r="AD26" s="19" t="s">
        <v>65</v>
      </c>
      <c r="AE26" s="18" t="s">
        <v>85</v>
      </c>
      <c r="AF26" s="21">
        <v>800066001</v>
      </c>
      <c r="AG26" s="21">
        <v>3</v>
      </c>
      <c r="AH26" s="18" t="s">
        <v>86</v>
      </c>
      <c r="AI26" s="21">
        <v>7447555</v>
      </c>
      <c r="AJ26" s="28" t="s">
        <v>202</v>
      </c>
      <c r="AK26" s="21" t="s">
        <v>13</v>
      </c>
    </row>
    <row r="27" spans="1:37" ht="132" customHeight="1" x14ac:dyDescent="0.25">
      <c r="A27" s="30"/>
      <c r="B27" s="31">
        <v>1</v>
      </c>
      <c r="C27" s="30"/>
      <c r="D27" s="30"/>
      <c r="E27" s="30"/>
      <c r="F27" s="10"/>
      <c r="G27" s="10"/>
      <c r="H27" s="10">
        <v>1</v>
      </c>
      <c r="I27" s="10"/>
      <c r="J27" s="26"/>
      <c r="K27" s="10"/>
      <c r="L27" s="10"/>
      <c r="M27" s="11" t="s">
        <v>233</v>
      </c>
      <c r="N27" s="14" t="s">
        <v>15</v>
      </c>
      <c r="O27" s="2" t="s">
        <v>306</v>
      </c>
      <c r="P27" s="13" t="s">
        <v>307</v>
      </c>
      <c r="Q27" s="9" t="s">
        <v>310</v>
      </c>
      <c r="R27" s="15" t="s">
        <v>164</v>
      </c>
      <c r="S27" s="16" t="s">
        <v>309</v>
      </c>
      <c r="T27" s="35">
        <v>44362</v>
      </c>
      <c r="U27" s="35">
        <v>44365</v>
      </c>
      <c r="V27" s="35">
        <v>44910</v>
      </c>
      <c r="W27" s="17">
        <v>50000000</v>
      </c>
      <c r="X27" s="17">
        <v>0</v>
      </c>
      <c r="Y27" s="17">
        <f t="shared" si="8"/>
        <v>50000000</v>
      </c>
      <c r="Z27" s="17">
        <v>0</v>
      </c>
      <c r="AA27" s="17">
        <f t="shared" si="6"/>
        <v>50000000</v>
      </c>
      <c r="AB27" s="24">
        <v>0</v>
      </c>
      <c r="AC27" s="17">
        <f t="shared" si="7"/>
        <v>50000000</v>
      </c>
      <c r="AD27" s="19" t="s">
        <v>311</v>
      </c>
      <c r="AE27" s="18" t="s">
        <v>122</v>
      </c>
      <c r="AF27" s="21">
        <v>901034790</v>
      </c>
      <c r="AG27" s="21">
        <v>5</v>
      </c>
      <c r="AH27" s="18" t="s">
        <v>49</v>
      </c>
      <c r="AI27" s="21">
        <v>3649620</v>
      </c>
      <c r="AJ27" s="28" t="s">
        <v>123</v>
      </c>
      <c r="AK27" s="21" t="s">
        <v>13</v>
      </c>
    </row>
    <row r="28" spans="1:37" ht="97.5" customHeight="1" x14ac:dyDescent="0.25">
      <c r="A28" s="30"/>
      <c r="B28" s="30"/>
      <c r="C28" s="31">
        <v>1</v>
      </c>
      <c r="D28" s="30"/>
      <c r="E28" s="30"/>
      <c r="F28" s="10">
        <v>1</v>
      </c>
      <c r="G28" s="10"/>
      <c r="H28" s="10"/>
      <c r="I28" s="10"/>
      <c r="J28" s="26"/>
      <c r="K28" s="10"/>
      <c r="L28" s="10"/>
      <c r="M28" s="11" t="s">
        <v>187</v>
      </c>
      <c r="N28" s="14" t="s">
        <v>31</v>
      </c>
      <c r="O28" s="2" t="s">
        <v>313</v>
      </c>
      <c r="P28" s="13" t="s">
        <v>314</v>
      </c>
      <c r="Q28" s="9" t="s">
        <v>312</v>
      </c>
      <c r="R28" s="15" t="s">
        <v>103</v>
      </c>
      <c r="S28" s="16" t="s">
        <v>315</v>
      </c>
      <c r="T28" s="35">
        <v>44369</v>
      </c>
      <c r="U28" s="35">
        <v>44375</v>
      </c>
      <c r="V28" s="35">
        <v>44926</v>
      </c>
      <c r="W28" s="17">
        <v>9000000</v>
      </c>
      <c r="X28" s="17">
        <v>0</v>
      </c>
      <c r="Y28" s="17">
        <f t="shared" si="8"/>
        <v>9000000</v>
      </c>
      <c r="Z28" s="17">
        <v>0</v>
      </c>
      <c r="AA28" s="17">
        <f t="shared" si="6"/>
        <v>9000000</v>
      </c>
      <c r="AB28" s="24">
        <v>0</v>
      </c>
      <c r="AC28" s="17">
        <f t="shared" si="7"/>
        <v>9000000</v>
      </c>
      <c r="AD28" s="19" t="s">
        <v>76</v>
      </c>
      <c r="AE28" s="18" t="s">
        <v>104</v>
      </c>
      <c r="AF28" s="21">
        <v>830103910</v>
      </c>
      <c r="AG28" s="21">
        <v>1</v>
      </c>
      <c r="AH28" s="11" t="s">
        <v>28</v>
      </c>
      <c r="AI28" s="21">
        <v>2121911</v>
      </c>
      <c r="AJ28" s="28" t="s">
        <v>29</v>
      </c>
      <c r="AK28" s="21" t="s">
        <v>13</v>
      </c>
    </row>
    <row r="29" spans="1:37" ht="97.5" customHeight="1" x14ac:dyDescent="0.25">
      <c r="A29" s="30"/>
      <c r="B29" s="30"/>
      <c r="C29" s="31">
        <v>1</v>
      </c>
      <c r="D29" s="30"/>
      <c r="E29" s="30"/>
      <c r="F29" s="10"/>
      <c r="G29" s="10"/>
      <c r="H29" s="10">
        <v>1</v>
      </c>
      <c r="I29" s="10"/>
      <c r="J29" s="26"/>
      <c r="K29" s="10"/>
      <c r="L29" s="10"/>
      <c r="M29" s="11" t="s">
        <v>250</v>
      </c>
      <c r="N29" s="14" t="s">
        <v>31</v>
      </c>
      <c r="O29" s="2" t="s">
        <v>319</v>
      </c>
      <c r="P29" s="13" t="s">
        <v>320</v>
      </c>
      <c r="Q29" s="9" t="s">
        <v>318</v>
      </c>
      <c r="R29" s="15" t="s">
        <v>42</v>
      </c>
      <c r="S29" s="16" t="s">
        <v>321</v>
      </c>
      <c r="T29" s="35">
        <v>44368</v>
      </c>
      <c r="U29" s="35">
        <v>44375</v>
      </c>
      <c r="V29" s="35">
        <v>44883</v>
      </c>
      <c r="W29" s="17">
        <v>15000000</v>
      </c>
      <c r="X29" s="17">
        <v>0</v>
      </c>
      <c r="Y29" s="17">
        <f t="shared" si="8"/>
        <v>15000000</v>
      </c>
      <c r="Z29" s="17">
        <v>7000000</v>
      </c>
      <c r="AA29" s="17">
        <f t="shared" si="6"/>
        <v>22000000</v>
      </c>
      <c r="AB29" s="24">
        <v>0</v>
      </c>
      <c r="AC29" s="17">
        <f t="shared" si="7"/>
        <v>22000000</v>
      </c>
      <c r="AD29" s="20" t="s">
        <v>76</v>
      </c>
      <c r="AE29" s="18" t="s">
        <v>82</v>
      </c>
      <c r="AF29" s="21">
        <v>860038579</v>
      </c>
      <c r="AG29" s="21">
        <v>7</v>
      </c>
      <c r="AH29" s="18" t="s">
        <v>83</v>
      </c>
      <c r="AI29" s="21">
        <v>3381177</v>
      </c>
      <c r="AJ29" s="28" t="s">
        <v>43</v>
      </c>
      <c r="AK29" s="21" t="s">
        <v>13</v>
      </c>
    </row>
    <row r="30" spans="1:37" ht="97.5" customHeight="1" x14ac:dyDescent="0.25">
      <c r="A30" s="30"/>
      <c r="B30" s="30"/>
      <c r="C30" s="31">
        <v>1</v>
      </c>
      <c r="D30" s="30"/>
      <c r="E30" s="30"/>
      <c r="F30" s="10"/>
      <c r="G30" s="10"/>
      <c r="H30" s="10"/>
      <c r="I30" s="10"/>
      <c r="J30" s="26"/>
      <c r="K30" s="10"/>
      <c r="L30" s="10">
        <v>1</v>
      </c>
      <c r="M30" s="11" t="s">
        <v>127</v>
      </c>
      <c r="N30" s="14" t="s">
        <v>15</v>
      </c>
      <c r="O30" s="2" t="s">
        <v>322</v>
      </c>
      <c r="P30" s="13" t="s">
        <v>323</v>
      </c>
      <c r="Q30" s="9" t="s">
        <v>325</v>
      </c>
      <c r="R30" s="15" t="s">
        <v>326</v>
      </c>
      <c r="S30" s="16" t="s">
        <v>327</v>
      </c>
      <c r="T30" s="35">
        <v>44371</v>
      </c>
      <c r="U30" s="35">
        <v>44377</v>
      </c>
      <c r="V30" s="35">
        <v>44910</v>
      </c>
      <c r="W30" s="17">
        <v>170000000</v>
      </c>
      <c r="X30" s="17">
        <v>0</v>
      </c>
      <c r="Y30" s="17">
        <f t="shared" si="8"/>
        <v>170000000</v>
      </c>
      <c r="Z30" s="17">
        <v>0</v>
      </c>
      <c r="AA30" s="17">
        <f t="shared" si="6"/>
        <v>170000000</v>
      </c>
      <c r="AB30" s="24">
        <v>0</v>
      </c>
      <c r="AC30" s="17">
        <f t="shared" si="7"/>
        <v>170000000</v>
      </c>
      <c r="AD30" s="20" t="s">
        <v>324</v>
      </c>
      <c r="AE30" s="18" t="s">
        <v>328</v>
      </c>
      <c r="AF30" s="21">
        <v>800066275</v>
      </c>
      <c r="AG30" s="21">
        <v>4</v>
      </c>
      <c r="AH30" s="18" t="s">
        <v>329</v>
      </c>
      <c r="AI30" s="21">
        <v>3709059</v>
      </c>
      <c r="AJ30" s="28" t="s">
        <v>330</v>
      </c>
      <c r="AK30" s="21" t="s">
        <v>13</v>
      </c>
    </row>
    <row r="31" spans="1:37" ht="97.5" customHeight="1" x14ac:dyDescent="0.25">
      <c r="A31" s="30"/>
      <c r="B31" s="30"/>
      <c r="C31" s="31">
        <v>1</v>
      </c>
      <c r="D31" s="30"/>
      <c r="E31" s="30"/>
      <c r="F31" s="10"/>
      <c r="G31" s="10"/>
      <c r="H31" s="10"/>
      <c r="I31" s="10"/>
      <c r="J31" s="26"/>
      <c r="K31" s="10"/>
      <c r="L31" s="10">
        <v>1</v>
      </c>
      <c r="M31" s="11" t="s">
        <v>127</v>
      </c>
      <c r="N31" s="14" t="s">
        <v>15</v>
      </c>
      <c r="O31" s="2" t="s">
        <v>322</v>
      </c>
      <c r="P31" s="13" t="s">
        <v>323</v>
      </c>
      <c r="Q31" s="9" t="s">
        <v>332</v>
      </c>
      <c r="R31" s="15" t="s">
        <v>333</v>
      </c>
      <c r="S31" s="16" t="s">
        <v>334</v>
      </c>
      <c r="T31" s="35">
        <v>44372</v>
      </c>
      <c r="U31" s="35">
        <v>44377</v>
      </c>
      <c r="V31" s="35">
        <v>44910</v>
      </c>
      <c r="W31" s="17">
        <v>399000000</v>
      </c>
      <c r="X31" s="17">
        <v>0</v>
      </c>
      <c r="Y31" s="17">
        <f t="shared" si="8"/>
        <v>399000000</v>
      </c>
      <c r="Z31" s="17">
        <v>0</v>
      </c>
      <c r="AA31" s="17">
        <f t="shared" si="6"/>
        <v>399000000</v>
      </c>
      <c r="AB31" s="24">
        <v>0</v>
      </c>
      <c r="AC31" s="17">
        <f t="shared" si="7"/>
        <v>399000000</v>
      </c>
      <c r="AD31" s="20" t="s">
        <v>324</v>
      </c>
      <c r="AE31" s="18" t="s">
        <v>335</v>
      </c>
      <c r="AF31" s="21">
        <v>830129423</v>
      </c>
      <c r="AG31" s="21">
        <v>9</v>
      </c>
      <c r="AH31" s="18" t="s">
        <v>336</v>
      </c>
      <c r="AI31" s="21">
        <v>7421981</v>
      </c>
      <c r="AJ31" s="28" t="s">
        <v>337</v>
      </c>
      <c r="AK31" s="21" t="s">
        <v>13</v>
      </c>
    </row>
    <row r="32" spans="1:37" ht="97.5" customHeight="1" x14ac:dyDescent="0.25">
      <c r="A32" s="30"/>
      <c r="B32" s="31">
        <v>1</v>
      </c>
      <c r="C32" s="32"/>
      <c r="D32" s="30"/>
      <c r="E32" s="30"/>
      <c r="F32" s="10"/>
      <c r="G32" s="10"/>
      <c r="H32" s="10">
        <v>1</v>
      </c>
      <c r="I32" s="10"/>
      <c r="J32" s="26"/>
      <c r="K32" s="10"/>
      <c r="L32" s="10"/>
      <c r="M32" s="11" t="s">
        <v>265</v>
      </c>
      <c r="N32" s="14" t="s">
        <v>15</v>
      </c>
      <c r="O32" s="1" t="s">
        <v>338</v>
      </c>
      <c r="P32" s="13" t="s">
        <v>339</v>
      </c>
      <c r="Q32" s="9" t="s">
        <v>342</v>
      </c>
      <c r="R32" s="15" t="s">
        <v>343</v>
      </c>
      <c r="S32" s="16" t="s">
        <v>340</v>
      </c>
      <c r="T32" s="35">
        <v>44375</v>
      </c>
      <c r="U32" s="35">
        <v>44375</v>
      </c>
      <c r="V32" s="35">
        <v>44880</v>
      </c>
      <c r="W32" s="17">
        <v>4200000</v>
      </c>
      <c r="X32" s="17">
        <v>0</v>
      </c>
      <c r="Y32" s="17">
        <f t="shared" si="8"/>
        <v>4200000</v>
      </c>
      <c r="Z32" s="17">
        <v>0</v>
      </c>
      <c r="AA32" s="17">
        <f t="shared" si="6"/>
        <v>4200000</v>
      </c>
      <c r="AB32" s="24">
        <v>0</v>
      </c>
      <c r="AC32" s="17">
        <f t="shared" si="7"/>
        <v>4200000</v>
      </c>
      <c r="AD32" s="19" t="s">
        <v>65</v>
      </c>
      <c r="AE32" s="18" t="s">
        <v>226</v>
      </c>
      <c r="AF32" s="21">
        <v>900194910</v>
      </c>
      <c r="AG32" s="23">
        <v>4</v>
      </c>
      <c r="AH32" s="18" t="s">
        <v>101</v>
      </c>
      <c r="AI32" s="21">
        <v>6358881</v>
      </c>
      <c r="AJ32" s="28" t="s">
        <v>36</v>
      </c>
      <c r="AK32" s="21" t="s">
        <v>13</v>
      </c>
    </row>
    <row r="33" spans="1:37" ht="97.5" customHeight="1" x14ac:dyDescent="0.25">
      <c r="A33" s="30"/>
      <c r="B33" s="31">
        <v>1</v>
      </c>
      <c r="C33" s="30"/>
      <c r="D33" s="30"/>
      <c r="E33" s="30"/>
      <c r="F33" s="10">
        <v>1</v>
      </c>
      <c r="G33" s="10"/>
      <c r="H33" s="10"/>
      <c r="I33" s="10"/>
      <c r="J33" s="26"/>
      <c r="K33" s="10"/>
      <c r="L33" s="10"/>
      <c r="M33" s="11" t="s">
        <v>205</v>
      </c>
      <c r="N33" s="14" t="s">
        <v>15</v>
      </c>
      <c r="O33" s="1" t="s">
        <v>345</v>
      </c>
      <c r="P33" s="13" t="s">
        <v>346</v>
      </c>
      <c r="Q33" s="9" t="s">
        <v>344</v>
      </c>
      <c r="R33" s="15" t="s">
        <v>34</v>
      </c>
      <c r="S33" s="16" t="s">
        <v>347</v>
      </c>
      <c r="T33" s="35">
        <v>44376</v>
      </c>
      <c r="U33" s="35">
        <v>44383</v>
      </c>
      <c r="V33" s="35">
        <v>44895</v>
      </c>
      <c r="W33" s="17">
        <v>58800000</v>
      </c>
      <c r="X33" s="17">
        <v>0</v>
      </c>
      <c r="Y33" s="17">
        <f t="shared" si="8"/>
        <v>58800000</v>
      </c>
      <c r="Z33" s="17">
        <v>29400000</v>
      </c>
      <c r="AA33" s="17">
        <f t="shared" si="6"/>
        <v>88200000</v>
      </c>
      <c r="AB33" s="24">
        <v>0</v>
      </c>
      <c r="AC33" s="17">
        <f t="shared" si="7"/>
        <v>88200000</v>
      </c>
      <c r="AD33" s="19" t="s">
        <v>65</v>
      </c>
      <c r="AE33" s="18" t="s">
        <v>35</v>
      </c>
      <c r="AF33" s="21">
        <v>860503326</v>
      </c>
      <c r="AG33" s="23">
        <v>5</v>
      </c>
      <c r="AH33" s="18" t="s">
        <v>79</v>
      </c>
      <c r="AI33" s="21">
        <v>3102436399</v>
      </c>
      <c r="AJ33" s="28" t="s">
        <v>80</v>
      </c>
      <c r="AK33" s="21" t="s">
        <v>13</v>
      </c>
    </row>
    <row r="34" spans="1:37" ht="97.5" customHeight="1" x14ac:dyDescent="0.25">
      <c r="A34" s="30"/>
      <c r="B34" s="31">
        <v>1</v>
      </c>
      <c r="C34" s="30"/>
      <c r="D34" s="30"/>
      <c r="E34" s="30"/>
      <c r="F34" s="10"/>
      <c r="G34" s="10"/>
      <c r="H34" s="10"/>
      <c r="I34" s="10">
        <v>1</v>
      </c>
      <c r="J34" s="26"/>
      <c r="K34" s="10"/>
      <c r="L34" s="10"/>
      <c r="M34" s="11" t="s">
        <v>145</v>
      </c>
      <c r="N34" s="14" t="s">
        <v>15</v>
      </c>
      <c r="O34" s="1" t="s">
        <v>349</v>
      </c>
      <c r="P34" s="13" t="s">
        <v>350</v>
      </c>
      <c r="Q34" s="9" t="s">
        <v>348</v>
      </c>
      <c r="R34" s="15" t="s">
        <v>351</v>
      </c>
      <c r="S34" s="16" t="s">
        <v>352</v>
      </c>
      <c r="T34" s="35">
        <v>44379</v>
      </c>
      <c r="U34" s="35">
        <v>44379</v>
      </c>
      <c r="V34" s="35">
        <v>44880</v>
      </c>
      <c r="W34" s="17">
        <v>230468250</v>
      </c>
      <c r="X34" s="17">
        <v>0</v>
      </c>
      <c r="Y34" s="17">
        <f t="shared" ref="Y34:Y42" si="9">W34+X34</f>
        <v>230468250</v>
      </c>
      <c r="Z34" s="17">
        <v>73818950</v>
      </c>
      <c r="AA34" s="17">
        <f t="shared" ref="AA34:AA41" si="10">Y34+Z34</f>
        <v>304287200</v>
      </c>
      <c r="AB34" s="24">
        <v>0</v>
      </c>
      <c r="AC34" s="17">
        <f t="shared" ref="AC34:AC41" si="11">AA34-AB34</f>
        <v>304287200</v>
      </c>
      <c r="AD34" s="19" t="s">
        <v>65</v>
      </c>
      <c r="AE34" s="18" t="s">
        <v>353</v>
      </c>
      <c r="AF34" s="21">
        <v>830126596</v>
      </c>
      <c r="AG34" s="23">
        <v>0</v>
      </c>
      <c r="AH34" s="18" t="s">
        <v>354</v>
      </c>
      <c r="AI34" s="21">
        <v>6780040</v>
      </c>
      <c r="AJ34" s="28" t="s">
        <v>355</v>
      </c>
      <c r="AK34" s="21" t="s">
        <v>13</v>
      </c>
    </row>
    <row r="35" spans="1:37" ht="97.5" customHeight="1" x14ac:dyDescent="0.25">
      <c r="A35" s="30"/>
      <c r="B35" s="31">
        <v>1</v>
      </c>
      <c r="C35" s="30"/>
      <c r="D35" s="30"/>
      <c r="E35" s="30"/>
      <c r="F35" s="10"/>
      <c r="G35" s="10"/>
      <c r="H35" s="10"/>
      <c r="I35" s="10">
        <v>1</v>
      </c>
      <c r="J35" s="26"/>
      <c r="K35" s="10"/>
      <c r="L35" s="10"/>
      <c r="M35" s="11" t="s">
        <v>158</v>
      </c>
      <c r="N35" s="14" t="s">
        <v>15</v>
      </c>
      <c r="O35" s="1" t="s">
        <v>356</v>
      </c>
      <c r="P35" s="13" t="s">
        <v>357</v>
      </c>
      <c r="Q35" s="9" t="s">
        <v>358</v>
      </c>
      <c r="R35" s="15" t="s">
        <v>359</v>
      </c>
      <c r="S35" s="16" t="s">
        <v>360</v>
      </c>
      <c r="T35" s="35">
        <v>44379</v>
      </c>
      <c r="U35" s="35">
        <v>44385</v>
      </c>
      <c r="V35" s="35">
        <v>44910</v>
      </c>
      <c r="W35" s="17">
        <v>4022112768</v>
      </c>
      <c r="X35" s="17">
        <v>0</v>
      </c>
      <c r="Y35" s="17">
        <f t="shared" si="9"/>
        <v>4022112768</v>
      </c>
      <c r="Z35" s="17">
        <v>1500000000</v>
      </c>
      <c r="AA35" s="17">
        <f t="shared" si="10"/>
        <v>5522112768</v>
      </c>
      <c r="AB35" s="24">
        <v>0</v>
      </c>
      <c r="AC35" s="17">
        <f t="shared" si="11"/>
        <v>5522112768</v>
      </c>
      <c r="AD35" s="19" t="s">
        <v>361</v>
      </c>
      <c r="AE35" s="18" t="s">
        <v>362</v>
      </c>
      <c r="AF35" s="21">
        <v>890985122</v>
      </c>
      <c r="AG35" s="23">
        <v>6</v>
      </c>
      <c r="AH35" s="18" t="s">
        <v>363</v>
      </c>
      <c r="AI35" s="21">
        <v>6054949</v>
      </c>
      <c r="AJ35" s="28" t="s">
        <v>364</v>
      </c>
      <c r="AK35" s="21" t="s">
        <v>13</v>
      </c>
    </row>
    <row r="36" spans="1:37" ht="97.5" customHeight="1" x14ac:dyDescent="0.25">
      <c r="A36" s="30"/>
      <c r="B36" s="31">
        <v>1</v>
      </c>
      <c r="C36" s="30"/>
      <c r="D36" s="30"/>
      <c r="E36" s="30"/>
      <c r="F36" s="10"/>
      <c r="G36" s="10"/>
      <c r="H36" s="10"/>
      <c r="I36" s="10">
        <v>1</v>
      </c>
      <c r="J36" s="26"/>
      <c r="K36" s="10"/>
      <c r="L36" s="10"/>
      <c r="M36" s="11" t="s">
        <v>158</v>
      </c>
      <c r="N36" s="14" t="s">
        <v>15</v>
      </c>
      <c r="O36" s="1" t="s">
        <v>356</v>
      </c>
      <c r="P36" s="13" t="s">
        <v>357</v>
      </c>
      <c r="Q36" s="9" t="s">
        <v>365</v>
      </c>
      <c r="R36" s="15" t="s">
        <v>59</v>
      </c>
      <c r="S36" s="16" t="s">
        <v>366</v>
      </c>
      <c r="T36" s="35">
        <v>44385</v>
      </c>
      <c r="U36" s="35">
        <v>44391</v>
      </c>
      <c r="V36" s="35">
        <v>44895</v>
      </c>
      <c r="W36" s="17">
        <v>1299872000</v>
      </c>
      <c r="X36" s="17">
        <v>0</v>
      </c>
      <c r="Y36" s="17">
        <f t="shared" si="9"/>
        <v>1299872000</v>
      </c>
      <c r="Z36" s="17">
        <v>649936000</v>
      </c>
      <c r="AA36" s="17">
        <f t="shared" si="10"/>
        <v>1949808000</v>
      </c>
      <c r="AB36" s="24">
        <v>0</v>
      </c>
      <c r="AC36" s="17">
        <f t="shared" si="11"/>
        <v>1949808000</v>
      </c>
      <c r="AD36" s="19" t="s">
        <v>361</v>
      </c>
      <c r="AE36" s="18" t="s">
        <v>154</v>
      </c>
      <c r="AF36" s="21">
        <v>860002538</v>
      </c>
      <c r="AG36" s="23">
        <v>1</v>
      </c>
      <c r="AH36" s="18" t="s">
        <v>155</v>
      </c>
      <c r="AI36" s="21">
        <v>6544444</v>
      </c>
      <c r="AJ36" s="28" t="s">
        <v>156</v>
      </c>
      <c r="AK36" s="21" t="s">
        <v>13</v>
      </c>
    </row>
    <row r="37" spans="1:37" ht="97.5" customHeight="1" x14ac:dyDescent="0.25">
      <c r="A37" s="30"/>
      <c r="B37" s="31">
        <v>1</v>
      </c>
      <c r="C37" s="30"/>
      <c r="D37" s="30"/>
      <c r="E37" s="30"/>
      <c r="F37" s="10"/>
      <c r="G37" s="10"/>
      <c r="H37" s="10"/>
      <c r="I37" s="10">
        <v>1</v>
      </c>
      <c r="J37" s="26"/>
      <c r="K37" s="10"/>
      <c r="L37" s="10"/>
      <c r="M37" s="11" t="s">
        <v>158</v>
      </c>
      <c r="N37" s="14" t="s">
        <v>15</v>
      </c>
      <c r="O37" s="1" t="s">
        <v>356</v>
      </c>
      <c r="P37" s="13" t="s">
        <v>357</v>
      </c>
      <c r="Q37" s="9" t="s">
        <v>367</v>
      </c>
      <c r="R37" s="15" t="s">
        <v>228</v>
      </c>
      <c r="S37" s="16" t="s">
        <v>368</v>
      </c>
      <c r="T37" s="35">
        <v>44389</v>
      </c>
      <c r="U37" s="35">
        <v>44392</v>
      </c>
      <c r="V37" s="35">
        <v>44910</v>
      </c>
      <c r="W37" s="17">
        <v>1197000000</v>
      </c>
      <c r="X37" s="17">
        <v>0</v>
      </c>
      <c r="Y37" s="17">
        <f t="shared" si="9"/>
        <v>1197000000</v>
      </c>
      <c r="Z37" s="17">
        <v>0</v>
      </c>
      <c r="AA37" s="17">
        <f t="shared" si="10"/>
        <v>1197000000</v>
      </c>
      <c r="AB37" s="24">
        <v>0</v>
      </c>
      <c r="AC37" s="17">
        <f t="shared" si="11"/>
        <v>1197000000</v>
      </c>
      <c r="AD37" s="19" t="s">
        <v>361</v>
      </c>
      <c r="AE37" s="18" t="s">
        <v>369</v>
      </c>
      <c r="AF37" s="21">
        <v>860039561</v>
      </c>
      <c r="AG37" s="23">
        <v>1</v>
      </c>
      <c r="AH37" s="18" t="s">
        <v>229</v>
      </c>
      <c r="AI37" s="21">
        <v>6002406</v>
      </c>
      <c r="AJ37" s="28" t="s">
        <v>56</v>
      </c>
      <c r="AK37" s="21" t="s">
        <v>13</v>
      </c>
    </row>
    <row r="38" spans="1:37" ht="97.5" customHeight="1" x14ac:dyDescent="0.25">
      <c r="A38" s="31">
        <v>1</v>
      </c>
      <c r="B38" s="30"/>
      <c r="C38" s="30"/>
      <c r="D38" s="30"/>
      <c r="E38" s="30"/>
      <c r="F38" s="10"/>
      <c r="G38" s="10"/>
      <c r="H38" s="10"/>
      <c r="I38" s="10">
        <v>1</v>
      </c>
      <c r="J38" s="26"/>
      <c r="K38" s="10"/>
      <c r="L38" s="10"/>
      <c r="M38" s="11" t="s">
        <v>159</v>
      </c>
      <c r="N38" s="14" t="s">
        <v>15</v>
      </c>
      <c r="O38" s="1" t="s">
        <v>371</v>
      </c>
      <c r="P38" s="13" t="s">
        <v>372</v>
      </c>
      <c r="Q38" s="9" t="s">
        <v>370</v>
      </c>
      <c r="R38" s="15" t="s">
        <v>18</v>
      </c>
      <c r="S38" s="16" t="s">
        <v>373</v>
      </c>
      <c r="T38" s="35">
        <v>44383</v>
      </c>
      <c r="U38" s="35">
        <v>44386</v>
      </c>
      <c r="V38" s="35">
        <v>44880</v>
      </c>
      <c r="W38" s="17">
        <v>750000000</v>
      </c>
      <c r="X38" s="17">
        <v>0</v>
      </c>
      <c r="Y38" s="17">
        <f t="shared" si="9"/>
        <v>750000000</v>
      </c>
      <c r="Z38" s="17">
        <v>0</v>
      </c>
      <c r="AA38" s="17">
        <f t="shared" si="10"/>
        <v>750000000</v>
      </c>
      <c r="AB38" s="24">
        <v>0</v>
      </c>
      <c r="AC38" s="17">
        <f t="shared" si="11"/>
        <v>750000000</v>
      </c>
      <c r="AD38" s="19" t="s">
        <v>64</v>
      </c>
      <c r="AE38" s="18" t="s">
        <v>146</v>
      </c>
      <c r="AF38" s="21">
        <v>830025149</v>
      </c>
      <c r="AG38" s="23">
        <v>8</v>
      </c>
      <c r="AH38" s="18" t="s">
        <v>45</v>
      </c>
      <c r="AI38" s="18" t="s">
        <v>72</v>
      </c>
      <c r="AJ38" s="28" t="s">
        <v>147</v>
      </c>
      <c r="AK38" s="21" t="s">
        <v>13</v>
      </c>
    </row>
    <row r="39" spans="1:37" ht="97.5" customHeight="1" x14ac:dyDescent="0.25">
      <c r="A39" s="31">
        <v>1</v>
      </c>
      <c r="B39" s="31"/>
      <c r="C39" s="31"/>
      <c r="D39" s="30"/>
      <c r="E39" s="30"/>
      <c r="F39" s="10">
        <v>1</v>
      </c>
      <c r="G39" s="10"/>
      <c r="H39" s="10"/>
      <c r="I39" s="10"/>
      <c r="J39" s="26"/>
      <c r="K39" s="10"/>
      <c r="L39" s="10"/>
      <c r="M39" s="11" t="s">
        <v>203</v>
      </c>
      <c r="N39" s="14" t="s">
        <v>375</v>
      </c>
      <c r="O39" s="1" t="s">
        <v>376</v>
      </c>
      <c r="P39" s="13" t="s">
        <v>377</v>
      </c>
      <c r="Q39" s="9" t="s">
        <v>374</v>
      </c>
      <c r="R39" s="15" t="s">
        <v>70</v>
      </c>
      <c r="S39" s="16" t="s">
        <v>378</v>
      </c>
      <c r="T39" s="35">
        <v>44412</v>
      </c>
      <c r="U39" s="35">
        <v>44442</v>
      </c>
      <c r="V39" s="35">
        <v>44890</v>
      </c>
      <c r="W39" s="17">
        <v>4500000</v>
      </c>
      <c r="X39" s="17">
        <v>0</v>
      </c>
      <c r="Y39" s="17">
        <f t="shared" si="9"/>
        <v>4500000</v>
      </c>
      <c r="Z39" s="17">
        <v>0</v>
      </c>
      <c r="AA39" s="17">
        <f t="shared" si="10"/>
        <v>4500000</v>
      </c>
      <c r="AB39" s="24">
        <v>0</v>
      </c>
      <c r="AC39" s="17">
        <f t="shared" si="11"/>
        <v>4500000</v>
      </c>
      <c r="AD39" s="19" t="s">
        <v>379</v>
      </c>
      <c r="AE39" s="18" t="s">
        <v>108</v>
      </c>
      <c r="AF39" s="21">
        <v>860035992</v>
      </c>
      <c r="AG39" s="23">
        <v>8</v>
      </c>
      <c r="AH39" s="18" t="s">
        <v>109</v>
      </c>
      <c r="AI39" s="21">
        <v>6672717</v>
      </c>
      <c r="AJ39" s="28" t="s">
        <v>27</v>
      </c>
      <c r="AK39" s="21" t="s">
        <v>13</v>
      </c>
    </row>
    <row r="40" spans="1:37" ht="97.5" customHeight="1" x14ac:dyDescent="0.25">
      <c r="A40" s="31">
        <v>1</v>
      </c>
      <c r="B40" s="30"/>
      <c r="C40" s="31"/>
      <c r="D40" s="30"/>
      <c r="E40" s="30"/>
      <c r="F40" s="10">
        <v>1</v>
      </c>
      <c r="G40" s="10"/>
      <c r="H40" s="10"/>
      <c r="I40" s="10"/>
      <c r="J40" s="26"/>
      <c r="K40" s="10"/>
      <c r="L40" s="10"/>
      <c r="M40" s="11" t="s">
        <v>206</v>
      </c>
      <c r="N40" s="14" t="s">
        <v>15</v>
      </c>
      <c r="O40" s="1" t="s">
        <v>382</v>
      </c>
      <c r="P40" s="13" t="s">
        <v>383</v>
      </c>
      <c r="Q40" s="9" t="s">
        <v>381</v>
      </c>
      <c r="R40" s="15" t="s">
        <v>18</v>
      </c>
      <c r="S40" s="16" t="s">
        <v>384</v>
      </c>
      <c r="T40" s="35">
        <v>44405</v>
      </c>
      <c r="U40" s="35">
        <v>44407</v>
      </c>
      <c r="V40" s="35">
        <v>44880</v>
      </c>
      <c r="W40" s="17">
        <v>150000000</v>
      </c>
      <c r="X40" s="17">
        <v>0</v>
      </c>
      <c r="Y40" s="17">
        <f t="shared" si="9"/>
        <v>150000000</v>
      </c>
      <c r="Z40" s="17">
        <v>0</v>
      </c>
      <c r="AA40" s="17">
        <f t="shared" si="10"/>
        <v>150000000</v>
      </c>
      <c r="AB40" s="24">
        <v>0</v>
      </c>
      <c r="AC40" s="17">
        <f t="shared" si="11"/>
        <v>150000000</v>
      </c>
      <c r="AD40" s="19" t="s">
        <v>64</v>
      </c>
      <c r="AE40" s="18" t="s">
        <v>146</v>
      </c>
      <c r="AF40" s="21">
        <v>830025149</v>
      </c>
      <c r="AG40" s="23">
        <v>8</v>
      </c>
      <c r="AH40" s="18" t="s">
        <v>45</v>
      </c>
      <c r="AI40" s="21" t="s">
        <v>72</v>
      </c>
      <c r="AJ40" s="28" t="s">
        <v>147</v>
      </c>
      <c r="AK40" s="21" t="s">
        <v>13</v>
      </c>
    </row>
    <row r="41" spans="1:37" ht="97.5" customHeight="1" x14ac:dyDescent="0.25">
      <c r="A41" s="30"/>
      <c r="B41" s="30"/>
      <c r="C41" s="31">
        <v>1</v>
      </c>
      <c r="D41" s="30"/>
      <c r="E41" s="30"/>
      <c r="F41" s="10">
        <v>1</v>
      </c>
      <c r="G41" s="10"/>
      <c r="H41" s="10"/>
      <c r="I41" s="10"/>
      <c r="J41" s="26"/>
      <c r="K41" s="10"/>
      <c r="L41" s="10"/>
      <c r="M41" s="11" t="s">
        <v>211</v>
      </c>
      <c r="N41" s="14" t="s">
        <v>31</v>
      </c>
      <c r="O41" s="1" t="s">
        <v>386</v>
      </c>
      <c r="P41" s="13" t="s">
        <v>387</v>
      </c>
      <c r="Q41" s="9" t="s">
        <v>385</v>
      </c>
      <c r="R41" s="15" t="s">
        <v>190</v>
      </c>
      <c r="S41" s="16" t="s">
        <v>388</v>
      </c>
      <c r="T41" s="35">
        <v>44407</v>
      </c>
      <c r="U41" s="35">
        <v>44431</v>
      </c>
      <c r="V41" s="35">
        <v>44865</v>
      </c>
      <c r="W41" s="17">
        <v>10000000</v>
      </c>
      <c r="X41" s="17">
        <v>0</v>
      </c>
      <c r="Y41" s="17">
        <f t="shared" si="9"/>
        <v>10000000</v>
      </c>
      <c r="Z41" s="17">
        <v>0</v>
      </c>
      <c r="AA41" s="17">
        <f t="shared" si="10"/>
        <v>10000000</v>
      </c>
      <c r="AB41" s="24">
        <v>0</v>
      </c>
      <c r="AC41" s="17">
        <f t="shared" si="11"/>
        <v>10000000</v>
      </c>
      <c r="AD41" s="19" t="s">
        <v>76</v>
      </c>
      <c r="AE41" s="18" t="s">
        <v>191</v>
      </c>
      <c r="AF41" s="21">
        <v>890940259</v>
      </c>
      <c r="AG41" s="23">
        <v>2</v>
      </c>
      <c r="AH41" s="18" t="s">
        <v>192</v>
      </c>
      <c r="AI41" s="21">
        <v>6213016</v>
      </c>
      <c r="AJ41" s="28" t="s">
        <v>193</v>
      </c>
      <c r="AK41" s="21" t="s">
        <v>13</v>
      </c>
    </row>
    <row r="42" spans="1:37" ht="97.5" customHeight="1" x14ac:dyDescent="0.25">
      <c r="A42" s="30"/>
      <c r="B42" s="31"/>
      <c r="C42" s="31">
        <v>1</v>
      </c>
      <c r="D42" s="30"/>
      <c r="E42" s="31"/>
      <c r="F42" s="10"/>
      <c r="G42" s="10"/>
      <c r="H42" s="10">
        <v>1</v>
      </c>
      <c r="I42" s="10"/>
      <c r="J42" s="26"/>
      <c r="K42" s="10"/>
      <c r="L42" s="10"/>
      <c r="M42" s="11" t="s">
        <v>316</v>
      </c>
      <c r="N42" s="14" t="s">
        <v>15</v>
      </c>
      <c r="O42" s="1" t="s">
        <v>390</v>
      </c>
      <c r="P42" s="13" t="s">
        <v>391</v>
      </c>
      <c r="Q42" s="9" t="s">
        <v>389</v>
      </c>
      <c r="R42" s="15" t="s">
        <v>194</v>
      </c>
      <c r="S42" s="16" t="s">
        <v>392</v>
      </c>
      <c r="T42" s="35">
        <v>44433</v>
      </c>
      <c r="U42" s="35">
        <v>44434</v>
      </c>
      <c r="V42" s="35">
        <v>44865</v>
      </c>
      <c r="W42" s="17">
        <v>5700000</v>
      </c>
      <c r="X42" s="17">
        <v>0</v>
      </c>
      <c r="Y42" s="17">
        <f t="shared" si="9"/>
        <v>5700000</v>
      </c>
      <c r="Z42" s="17">
        <v>0</v>
      </c>
      <c r="AA42" s="17">
        <f t="shared" ref="AA42:AA52" si="12">Y42+Z42</f>
        <v>5700000</v>
      </c>
      <c r="AB42" s="24">
        <v>0</v>
      </c>
      <c r="AC42" s="17">
        <f t="shared" ref="AC42:AC52" si="13">AA42-AB42</f>
        <v>5700000</v>
      </c>
      <c r="AD42" s="19" t="s">
        <v>475</v>
      </c>
      <c r="AE42" s="18" t="s">
        <v>195</v>
      </c>
      <c r="AF42" s="21">
        <v>900241832</v>
      </c>
      <c r="AG42" s="23">
        <v>1</v>
      </c>
      <c r="AH42" s="18" t="s">
        <v>110</v>
      </c>
      <c r="AI42" s="21">
        <v>9097147</v>
      </c>
      <c r="AJ42" s="28" t="s">
        <v>111</v>
      </c>
      <c r="AK42" s="21" t="s">
        <v>13</v>
      </c>
    </row>
    <row r="43" spans="1:37" ht="97.5" customHeight="1" x14ac:dyDescent="0.25">
      <c r="A43" s="31"/>
      <c r="B43" s="31"/>
      <c r="C43" s="31">
        <v>1</v>
      </c>
      <c r="D43" s="30"/>
      <c r="E43" s="30"/>
      <c r="F43" s="10"/>
      <c r="G43" s="10"/>
      <c r="H43" s="10">
        <v>1</v>
      </c>
      <c r="I43" s="10"/>
      <c r="J43" s="26"/>
      <c r="K43" s="10"/>
      <c r="L43" s="10"/>
      <c r="M43" s="11" t="s">
        <v>331</v>
      </c>
      <c r="N43" s="14" t="s">
        <v>31</v>
      </c>
      <c r="O43" s="1" t="s">
        <v>394</v>
      </c>
      <c r="P43" s="13" t="s">
        <v>395</v>
      </c>
      <c r="Q43" s="9" t="s">
        <v>393</v>
      </c>
      <c r="R43" s="15" t="s">
        <v>396</v>
      </c>
      <c r="S43" s="16" t="s">
        <v>397</v>
      </c>
      <c r="T43" s="35">
        <v>44441</v>
      </c>
      <c r="U43" s="35">
        <v>44452</v>
      </c>
      <c r="V43" s="35">
        <v>44865</v>
      </c>
      <c r="W43" s="17">
        <v>20000000</v>
      </c>
      <c r="X43" s="17">
        <v>0</v>
      </c>
      <c r="Y43" s="17">
        <f t="shared" ref="Y43:Y52" si="14">W43+X43</f>
        <v>20000000</v>
      </c>
      <c r="Z43" s="17">
        <v>6000000</v>
      </c>
      <c r="AA43" s="17">
        <f t="shared" si="12"/>
        <v>26000000</v>
      </c>
      <c r="AB43" s="24">
        <v>0</v>
      </c>
      <c r="AC43" s="17">
        <f t="shared" si="13"/>
        <v>26000000</v>
      </c>
      <c r="AD43" s="19" t="s">
        <v>76</v>
      </c>
      <c r="AE43" s="18" t="s">
        <v>398</v>
      </c>
      <c r="AF43" s="21">
        <v>901409573</v>
      </c>
      <c r="AG43" s="23">
        <v>4</v>
      </c>
      <c r="AH43" s="18" t="s">
        <v>399</v>
      </c>
      <c r="AI43" s="21">
        <v>3208109390</v>
      </c>
      <c r="AJ43" s="28" t="s">
        <v>400</v>
      </c>
      <c r="AK43" s="21" t="s">
        <v>13</v>
      </c>
    </row>
    <row r="44" spans="1:37" ht="141.75" customHeight="1" x14ac:dyDescent="0.25">
      <c r="A44" s="31"/>
      <c r="B44" s="31"/>
      <c r="C44" s="31"/>
      <c r="D44" s="31">
        <v>1</v>
      </c>
      <c r="E44" s="30"/>
      <c r="F44" s="10"/>
      <c r="G44" s="10"/>
      <c r="H44" s="10">
        <v>1</v>
      </c>
      <c r="I44" s="10"/>
      <c r="J44" s="29"/>
      <c r="K44" s="10"/>
      <c r="L44" s="10"/>
      <c r="M44" s="11" t="s">
        <v>317</v>
      </c>
      <c r="N44" s="12" t="s">
        <v>12</v>
      </c>
      <c r="O44" s="1" t="s">
        <v>402</v>
      </c>
      <c r="P44" s="13" t="s">
        <v>403</v>
      </c>
      <c r="Q44" s="9" t="s">
        <v>401</v>
      </c>
      <c r="R44" s="15" t="s">
        <v>474</v>
      </c>
      <c r="S44" s="16" t="s">
        <v>404</v>
      </c>
      <c r="T44" s="35">
        <v>44446</v>
      </c>
      <c r="U44" s="35">
        <v>44452</v>
      </c>
      <c r="V44" s="35">
        <v>44910</v>
      </c>
      <c r="W44" s="17">
        <v>10710000</v>
      </c>
      <c r="X44" s="17">
        <v>0</v>
      </c>
      <c r="Y44" s="17">
        <f t="shared" si="14"/>
        <v>10710000</v>
      </c>
      <c r="Z44" s="17">
        <v>0</v>
      </c>
      <c r="AA44" s="17">
        <f t="shared" si="12"/>
        <v>10710000</v>
      </c>
      <c r="AB44" s="24">
        <v>0</v>
      </c>
      <c r="AC44" s="17">
        <f t="shared" si="13"/>
        <v>10710000</v>
      </c>
      <c r="AD44" s="19" t="s">
        <v>405</v>
      </c>
      <c r="AE44" s="18" t="s">
        <v>406</v>
      </c>
      <c r="AF44" s="21">
        <v>830110141</v>
      </c>
      <c r="AG44" s="21">
        <v>3</v>
      </c>
      <c r="AH44" s="23" t="s">
        <v>407</v>
      </c>
      <c r="AI44" s="21">
        <v>7942330</v>
      </c>
      <c r="AJ44" s="28" t="s">
        <v>408</v>
      </c>
      <c r="AK44" s="21" t="s">
        <v>13</v>
      </c>
    </row>
    <row r="45" spans="1:37" ht="97.5" customHeight="1" x14ac:dyDescent="0.25">
      <c r="A45" s="30"/>
      <c r="B45" s="31">
        <v>1</v>
      </c>
      <c r="C45" s="31"/>
      <c r="D45" s="30"/>
      <c r="E45" s="30"/>
      <c r="F45" s="10"/>
      <c r="G45" s="10"/>
      <c r="H45" s="10">
        <v>1</v>
      </c>
      <c r="I45" s="10"/>
      <c r="J45" s="29"/>
      <c r="K45" s="10"/>
      <c r="L45" s="10"/>
      <c r="M45" s="11" t="s">
        <v>341</v>
      </c>
      <c r="N45" s="14" t="s">
        <v>15</v>
      </c>
      <c r="O45" s="1" t="s">
        <v>410</v>
      </c>
      <c r="P45" s="13" t="s">
        <v>411</v>
      </c>
      <c r="Q45" s="9" t="s">
        <v>409</v>
      </c>
      <c r="R45" s="15" t="s">
        <v>219</v>
      </c>
      <c r="S45" s="16" t="s">
        <v>412</v>
      </c>
      <c r="T45" s="35">
        <v>44441</v>
      </c>
      <c r="U45" s="35">
        <v>44445</v>
      </c>
      <c r="V45" s="35">
        <v>44880</v>
      </c>
      <c r="W45" s="17">
        <v>25836866</v>
      </c>
      <c r="X45" s="17">
        <v>0</v>
      </c>
      <c r="Y45" s="17">
        <f t="shared" si="14"/>
        <v>25836866</v>
      </c>
      <c r="Z45" s="17">
        <v>12500000</v>
      </c>
      <c r="AA45" s="17">
        <f t="shared" si="12"/>
        <v>38336866</v>
      </c>
      <c r="AB45" s="24">
        <v>0</v>
      </c>
      <c r="AC45" s="17">
        <f t="shared" si="13"/>
        <v>38336866</v>
      </c>
      <c r="AD45" s="19" t="s">
        <v>65</v>
      </c>
      <c r="AE45" s="18" t="s">
        <v>221</v>
      </c>
      <c r="AF45" s="21">
        <v>830134902</v>
      </c>
      <c r="AG45" s="23">
        <v>5</v>
      </c>
      <c r="AH45" s="18" t="s">
        <v>222</v>
      </c>
      <c r="AI45" s="21">
        <v>2694909</v>
      </c>
      <c r="AJ45" s="28" t="s">
        <v>50</v>
      </c>
      <c r="AK45" s="21" t="s">
        <v>13</v>
      </c>
    </row>
    <row r="46" spans="1:37" ht="97.5" customHeight="1" x14ac:dyDescent="0.25">
      <c r="A46" s="31"/>
      <c r="B46" s="31"/>
      <c r="C46" s="31">
        <v>1</v>
      </c>
      <c r="D46" s="31"/>
      <c r="E46" s="30"/>
      <c r="F46" s="10"/>
      <c r="G46" s="10"/>
      <c r="H46" s="10"/>
      <c r="I46" s="10">
        <v>1</v>
      </c>
      <c r="J46" s="29"/>
      <c r="K46" s="10"/>
      <c r="L46" s="10"/>
      <c r="M46" s="11" t="s">
        <v>188</v>
      </c>
      <c r="N46" s="14" t="s">
        <v>15</v>
      </c>
      <c r="O46" s="1" t="s">
        <v>414</v>
      </c>
      <c r="P46" s="13" t="s">
        <v>415</v>
      </c>
      <c r="Q46" s="9" t="s">
        <v>413</v>
      </c>
      <c r="R46" s="15" t="s">
        <v>61</v>
      </c>
      <c r="S46" s="16" t="s">
        <v>416</v>
      </c>
      <c r="T46" s="35">
        <v>44459</v>
      </c>
      <c r="U46" s="35">
        <v>44460</v>
      </c>
      <c r="V46" s="35">
        <v>44910</v>
      </c>
      <c r="W46" s="17">
        <v>398813528</v>
      </c>
      <c r="X46" s="17">
        <v>0</v>
      </c>
      <c r="Y46" s="17">
        <f t="shared" si="14"/>
        <v>398813528</v>
      </c>
      <c r="Z46" s="17">
        <v>120000000</v>
      </c>
      <c r="AA46" s="17">
        <f t="shared" si="12"/>
        <v>518813528</v>
      </c>
      <c r="AB46" s="24">
        <v>0</v>
      </c>
      <c r="AC46" s="17">
        <f t="shared" si="13"/>
        <v>518813528</v>
      </c>
      <c r="AD46" s="19" t="s">
        <v>55</v>
      </c>
      <c r="AE46" s="18" t="s">
        <v>62</v>
      </c>
      <c r="AF46" s="21">
        <v>900402080</v>
      </c>
      <c r="AG46" s="23">
        <v>1</v>
      </c>
      <c r="AH46" s="18" t="s">
        <v>124</v>
      </c>
      <c r="AI46" s="21">
        <v>7560404</v>
      </c>
      <c r="AJ46" s="28" t="s">
        <v>125</v>
      </c>
      <c r="AK46" s="21" t="s">
        <v>13</v>
      </c>
    </row>
    <row r="47" spans="1:37" ht="126.75" customHeight="1" x14ac:dyDescent="0.25">
      <c r="A47" s="31"/>
      <c r="B47" s="31"/>
      <c r="C47" s="31">
        <v>1</v>
      </c>
      <c r="D47" s="31"/>
      <c r="E47" s="30"/>
      <c r="F47" s="10"/>
      <c r="G47" s="10"/>
      <c r="H47" s="10"/>
      <c r="I47" s="10">
        <v>1</v>
      </c>
      <c r="J47" s="29"/>
      <c r="K47" s="10"/>
      <c r="L47" s="10"/>
      <c r="M47" s="11" t="s">
        <v>189</v>
      </c>
      <c r="N47" s="14" t="s">
        <v>31</v>
      </c>
      <c r="O47" s="1" t="s">
        <v>419</v>
      </c>
      <c r="P47" s="13" t="s">
        <v>420</v>
      </c>
      <c r="Q47" s="9" t="s">
        <v>418</v>
      </c>
      <c r="R47" s="15" t="s">
        <v>421</v>
      </c>
      <c r="S47" s="16" t="s">
        <v>422</v>
      </c>
      <c r="T47" s="35">
        <v>44461</v>
      </c>
      <c r="U47" s="35">
        <v>44467</v>
      </c>
      <c r="V47" s="35">
        <v>44902</v>
      </c>
      <c r="W47" s="17">
        <v>301000000</v>
      </c>
      <c r="X47" s="17">
        <v>0</v>
      </c>
      <c r="Y47" s="17">
        <f t="shared" si="14"/>
        <v>301000000</v>
      </c>
      <c r="Z47" s="17">
        <v>0</v>
      </c>
      <c r="AA47" s="17">
        <f t="shared" si="12"/>
        <v>301000000</v>
      </c>
      <c r="AB47" s="24">
        <v>0</v>
      </c>
      <c r="AC47" s="17">
        <f t="shared" si="13"/>
        <v>301000000</v>
      </c>
      <c r="AD47" s="19" t="s">
        <v>423</v>
      </c>
      <c r="AE47" s="18" t="s">
        <v>424</v>
      </c>
      <c r="AF47" s="21">
        <v>860534160</v>
      </c>
      <c r="AG47" s="23">
        <v>2</v>
      </c>
      <c r="AH47" s="18" t="s">
        <v>100</v>
      </c>
      <c r="AI47" s="21">
        <v>2571900</v>
      </c>
      <c r="AJ47" s="28" t="s">
        <v>48</v>
      </c>
      <c r="AK47" s="21" t="s">
        <v>13</v>
      </c>
    </row>
    <row r="48" spans="1:37" ht="113.25" customHeight="1" x14ac:dyDescent="0.25">
      <c r="A48" s="31">
        <v>1</v>
      </c>
      <c r="B48" s="31"/>
      <c r="C48" s="31"/>
      <c r="D48" s="31"/>
      <c r="E48" s="30"/>
      <c r="F48" s="10"/>
      <c r="G48" s="10"/>
      <c r="H48" s="10">
        <v>1</v>
      </c>
      <c r="I48" s="10"/>
      <c r="J48" s="29"/>
      <c r="K48" s="10"/>
      <c r="L48" s="10"/>
      <c r="M48" s="11" t="s">
        <v>344</v>
      </c>
      <c r="N48" s="14" t="s">
        <v>15</v>
      </c>
      <c r="O48" s="1" t="s">
        <v>426</v>
      </c>
      <c r="P48" s="13" t="s">
        <v>427</v>
      </c>
      <c r="Q48" s="9" t="s">
        <v>425</v>
      </c>
      <c r="R48" s="15" t="s">
        <v>428</v>
      </c>
      <c r="S48" s="16" t="s">
        <v>429</v>
      </c>
      <c r="T48" s="35">
        <v>44468</v>
      </c>
      <c r="U48" s="35">
        <v>44474</v>
      </c>
      <c r="V48" s="35">
        <v>44880</v>
      </c>
      <c r="W48" s="17">
        <v>54000000</v>
      </c>
      <c r="X48" s="17">
        <v>0</v>
      </c>
      <c r="Y48" s="17">
        <f t="shared" si="14"/>
        <v>54000000</v>
      </c>
      <c r="Z48" s="17">
        <v>0</v>
      </c>
      <c r="AA48" s="17">
        <f t="shared" si="12"/>
        <v>54000000</v>
      </c>
      <c r="AB48" s="24">
        <v>0</v>
      </c>
      <c r="AC48" s="17">
        <f t="shared" si="13"/>
        <v>54000000</v>
      </c>
      <c r="AD48" s="19" t="s">
        <v>64</v>
      </c>
      <c r="AE48" s="18" t="s">
        <v>430</v>
      </c>
      <c r="AF48" s="21">
        <v>900618831</v>
      </c>
      <c r="AG48" s="23">
        <v>2</v>
      </c>
      <c r="AH48" s="18" t="s">
        <v>431</v>
      </c>
      <c r="AI48" s="21">
        <v>7456572</v>
      </c>
      <c r="AJ48" s="28" t="s">
        <v>87</v>
      </c>
      <c r="AK48" s="21" t="s">
        <v>13</v>
      </c>
    </row>
    <row r="49" spans="1:37" ht="113.25" customHeight="1" x14ac:dyDescent="0.25">
      <c r="A49" s="31"/>
      <c r="B49" s="31"/>
      <c r="C49" s="31">
        <v>1</v>
      </c>
      <c r="D49" s="31"/>
      <c r="E49" s="31"/>
      <c r="F49" s="10">
        <v>1</v>
      </c>
      <c r="G49" s="10"/>
      <c r="H49" s="10"/>
      <c r="I49" s="10"/>
      <c r="J49" s="29"/>
      <c r="K49" s="10"/>
      <c r="L49" s="10"/>
      <c r="M49" s="11" t="s">
        <v>213</v>
      </c>
      <c r="N49" s="14" t="s">
        <v>19</v>
      </c>
      <c r="O49" s="1" t="s">
        <v>433</v>
      </c>
      <c r="P49" s="13" t="s">
        <v>434</v>
      </c>
      <c r="Q49" s="9" t="s">
        <v>432</v>
      </c>
      <c r="R49" s="15" t="s">
        <v>435</v>
      </c>
      <c r="S49" s="16" t="s">
        <v>436</v>
      </c>
      <c r="T49" s="35">
        <v>44470</v>
      </c>
      <c r="U49" s="35">
        <v>44470</v>
      </c>
      <c r="V49" s="35">
        <v>45199</v>
      </c>
      <c r="W49" s="17">
        <v>8837448</v>
      </c>
      <c r="X49" s="17">
        <v>0</v>
      </c>
      <c r="Y49" s="17">
        <f t="shared" si="14"/>
        <v>8837448</v>
      </c>
      <c r="Z49" s="17">
        <v>0</v>
      </c>
      <c r="AA49" s="17">
        <f t="shared" si="12"/>
        <v>8837448</v>
      </c>
      <c r="AB49" s="24">
        <v>0</v>
      </c>
      <c r="AC49" s="17">
        <f t="shared" si="13"/>
        <v>8837448</v>
      </c>
      <c r="AD49" s="19" t="s">
        <v>136</v>
      </c>
      <c r="AE49" s="18" t="s">
        <v>437</v>
      </c>
      <c r="AF49" s="21">
        <v>860034313</v>
      </c>
      <c r="AG49" s="23">
        <v>7</v>
      </c>
      <c r="AH49" s="18" t="s">
        <v>438</v>
      </c>
      <c r="AI49" s="21">
        <v>3300000</v>
      </c>
      <c r="AJ49" s="28" t="s">
        <v>30</v>
      </c>
      <c r="AK49" s="21" t="s">
        <v>13</v>
      </c>
    </row>
    <row r="50" spans="1:37" ht="147" customHeight="1" x14ac:dyDescent="0.25">
      <c r="A50" s="31"/>
      <c r="B50" s="31">
        <v>1</v>
      </c>
      <c r="C50" s="31"/>
      <c r="D50" s="31"/>
      <c r="E50" s="30"/>
      <c r="F50" s="10">
        <v>1</v>
      </c>
      <c r="G50" s="10"/>
      <c r="H50" s="10"/>
      <c r="I50" s="10"/>
      <c r="J50" s="29"/>
      <c r="K50" s="10"/>
      <c r="L50" s="10"/>
      <c r="M50" s="11" t="s">
        <v>225</v>
      </c>
      <c r="N50" s="14" t="s">
        <v>15</v>
      </c>
      <c r="O50" s="1" t="s">
        <v>440</v>
      </c>
      <c r="P50" s="13" t="s">
        <v>441</v>
      </c>
      <c r="Q50" s="9" t="s">
        <v>439</v>
      </c>
      <c r="R50" s="15" t="s">
        <v>231</v>
      </c>
      <c r="S50" s="16" t="s">
        <v>442</v>
      </c>
      <c r="T50" s="35">
        <v>44482</v>
      </c>
      <c r="U50" s="35">
        <v>44490</v>
      </c>
      <c r="V50" s="35">
        <v>44880</v>
      </c>
      <c r="W50" s="17">
        <v>71127490</v>
      </c>
      <c r="X50" s="17">
        <v>0</v>
      </c>
      <c r="Y50" s="17">
        <f t="shared" si="14"/>
        <v>71127490</v>
      </c>
      <c r="Z50" s="17">
        <v>35563745</v>
      </c>
      <c r="AA50" s="17">
        <f t="shared" si="12"/>
        <v>106691235</v>
      </c>
      <c r="AB50" s="24">
        <v>0</v>
      </c>
      <c r="AC50" s="17">
        <f t="shared" si="13"/>
        <v>106691235</v>
      </c>
      <c r="AD50" s="19" t="s">
        <v>65</v>
      </c>
      <c r="AE50" s="18" t="s">
        <v>417</v>
      </c>
      <c r="AF50" s="21">
        <v>860001130</v>
      </c>
      <c r="AG50" s="23">
        <v>4</v>
      </c>
      <c r="AH50" s="18" t="s">
        <v>105</v>
      </c>
      <c r="AI50" s="21">
        <v>7477836</v>
      </c>
      <c r="AJ50" s="28" t="s">
        <v>26</v>
      </c>
      <c r="AK50" s="21" t="s">
        <v>13</v>
      </c>
    </row>
    <row r="51" spans="1:37" ht="147" customHeight="1" x14ac:dyDescent="0.25">
      <c r="A51" s="31"/>
      <c r="B51" s="31"/>
      <c r="C51" s="31">
        <v>1</v>
      </c>
      <c r="D51" s="31"/>
      <c r="E51" s="30"/>
      <c r="F51" s="10">
        <v>1</v>
      </c>
      <c r="G51" s="10"/>
      <c r="H51" s="10"/>
      <c r="I51" s="10"/>
      <c r="J51" s="29"/>
      <c r="K51" s="10"/>
      <c r="L51" s="10"/>
      <c r="M51" s="11" t="s">
        <v>227</v>
      </c>
      <c r="N51" s="12" t="s">
        <v>12</v>
      </c>
      <c r="O51" s="1" t="s">
        <v>444</v>
      </c>
      <c r="P51" s="13" t="s">
        <v>445</v>
      </c>
      <c r="Q51" s="9" t="s">
        <v>443</v>
      </c>
      <c r="R51" s="15" t="s">
        <v>77</v>
      </c>
      <c r="S51" s="16" t="s">
        <v>446</v>
      </c>
      <c r="T51" s="35">
        <v>44477</v>
      </c>
      <c r="U51" s="35">
        <v>44482</v>
      </c>
      <c r="V51" s="35">
        <v>44847</v>
      </c>
      <c r="W51" s="17">
        <v>110075000</v>
      </c>
      <c r="X51" s="17">
        <v>0</v>
      </c>
      <c r="Y51" s="17">
        <f t="shared" si="14"/>
        <v>110075000</v>
      </c>
      <c r="Z51" s="17">
        <v>0</v>
      </c>
      <c r="AA51" s="17">
        <f t="shared" si="12"/>
        <v>110075000</v>
      </c>
      <c r="AB51" s="24">
        <v>0</v>
      </c>
      <c r="AC51" s="17">
        <f t="shared" si="13"/>
        <v>110075000</v>
      </c>
      <c r="AD51" s="19" t="s">
        <v>447</v>
      </c>
      <c r="AE51" s="18" t="s">
        <v>78</v>
      </c>
      <c r="AF51" s="21">
        <v>830041538</v>
      </c>
      <c r="AG51" s="23">
        <v>7</v>
      </c>
      <c r="AH51" s="18" t="s">
        <v>106</v>
      </c>
      <c r="AI51" s="21">
        <v>4673981</v>
      </c>
      <c r="AJ51" s="28" t="s">
        <v>107</v>
      </c>
      <c r="AK51" s="21" t="s">
        <v>13</v>
      </c>
    </row>
    <row r="52" spans="1:37" ht="97.5" customHeight="1" x14ac:dyDescent="0.25">
      <c r="A52" s="31"/>
      <c r="B52" s="31"/>
      <c r="C52" s="31">
        <v>1</v>
      </c>
      <c r="D52" s="31"/>
      <c r="E52" s="30"/>
      <c r="F52" s="10"/>
      <c r="G52" s="10"/>
      <c r="H52" s="10"/>
      <c r="I52" s="10">
        <v>1</v>
      </c>
      <c r="J52" s="29"/>
      <c r="K52" s="10"/>
      <c r="L52" s="10"/>
      <c r="M52" s="11" t="s">
        <v>186</v>
      </c>
      <c r="N52" s="14" t="s">
        <v>449</v>
      </c>
      <c r="O52" s="1" t="s">
        <v>450</v>
      </c>
      <c r="P52" s="13" t="s">
        <v>451</v>
      </c>
      <c r="Q52" s="9" t="s">
        <v>448</v>
      </c>
      <c r="R52" s="15" t="s">
        <v>452</v>
      </c>
      <c r="S52" s="16" t="s">
        <v>453</v>
      </c>
      <c r="T52" s="35">
        <v>44494</v>
      </c>
      <c r="U52" s="35">
        <v>44512</v>
      </c>
      <c r="V52" s="35">
        <v>45241</v>
      </c>
      <c r="W52" s="17" t="s">
        <v>14</v>
      </c>
      <c r="X52" s="17">
        <v>0</v>
      </c>
      <c r="Y52" s="17" t="e">
        <f t="shared" si="14"/>
        <v>#VALUE!</v>
      </c>
      <c r="Z52" s="17">
        <v>0</v>
      </c>
      <c r="AA52" s="17" t="e">
        <f t="shared" si="12"/>
        <v>#VALUE!</v>
      </c>
      <c r="AB52" s="24">
        <v>0</v>
      </c>
      <c r="AC52" s="17" t="e">
        <f t="shared" si="13"/>
        <v>#VALUE!</v>
      </c>
      <c r="AD52" s="19" t="s">
        <v>454</v>
      </c>
      <c r="AE52" s="18" t="s">
        <v>455</v>
      </c>
      <c r="AF52" s="21">
        <v>901363291</v>
      </c>
      <c r="AG52" s="23">
        <v>2</v>
      </c>
      <c r="AH52" s="18" t="s">
        <v>456</v>
      </c>
      <c r="AI52" s="21">
        <v>3049086</v>
      </c>
      <c r="AJ52" s="28" t="s">
        <v>457</v>
      </c>
      <c r="AK52" s="21" t="s">
        <v>13</v>
      </c>
    </row>
    <row r="53" spans="1:37" ht="97.5" customHeight="1" x14ac:dyDescent="0.25">
      <c r="A53" s="31">
        <v>1</v>
      </c>
      <c r="B53" s="31"/>
      <c r="C53" s="31"/>
      <c r="D53" s="31"/>
      <c r="E53" s="31"/>
      <c r="F53" s="10">
        <v>1</v>
      </c>
      <c r="G53" s="10"/>
      <c r="H53" s="10"/>
      <c r="I53" s="10"/>
      <c r="J53" s="29"/>
      <c r="K53" s="10"/>
      <c r="L53" s="10"/>
      <c r="M53" s="11" t="s">
        <v>230</v>
      </c>
      <c r="N53" s="12" t="s">
        <v>12</v>
      </c>
      <c r="O53" s="1" t="s">
        <v>459</v>
      </c>
      <c r="P53" s="13" t="s">
        <v>460</v>
      </c>
      <c r="Q53" s="9" t="s">
        <v>458</v>
      </c>
      <c r="R53" s="15" t="s">
        <v>53</v>
      </c>
      <c r="S53" s="16" t="s">
        <v>461</v>
      </c>
      <c r="T53" s="35">
        <v>44529</v>
      </c>
      <c r="U53" s="35">
        <v>44531</v>
      </c>
      <c r="V53" s="35">
        <v>44880</v>
      </c>
      <c r="W53" s="17">
        <v>305000000</v>
      </c>
      <c r="X53" s="17">
        <v>269056000</v>
      </c>
      <c r="Y53" s="17">
        <f t="shared" ref="Y53:Y54" si="15">W53+X53</f>
        <v>574056000</v>
      </c>
      <c r="Z53" s="17">
        <v>128000000</v>
      </c>
      <c r="AA53" s="17">
        <f t="shared" ref="AA53:AA54" si="16">Y53+Z53</f>
        <v>702056000</v>
      </c>
      <c r="AB53" s="24">
        <v>0</v>
      </c>
      <c r="AC53" s="17">
        <f t="shared" ref="AC53:AC54" si="17">AA53-AB53</f>
        <v>702056000</v>
      </c>
      <c r="AD53" s="19" t="s">
        <v>462</v>
      </c>
      <c r="AE53" s="18" t="s">
        <v>117</v>
      </c>
      <c r="AF53" s="21">
        <v>900789891</v>
      </c>
      <c r="AG53" s="23">
        <v>7</v>
      </c>
      <c r="AH53" s="18" t="s">
        <v>116</v>
      </c>
      <c r="AI53" s="21">
        <v>7046446</v>
      </c>
      <c r="AJ53" s="28" t="s">
        <v>51</v>
      </c>
      <c r="AK53" s="21" t="s">
        <v>13</v>
      </c>
    </row>
    <row r="54" spans="1:37" ht="97.5" customHeight="1" x14ac:dyDescent="0.25">
      <c r="A54" s="31">
        <v>1</v>
      </c>
      <c r="B54" s="31"/>
      <c r="C54" s="31"/>
      <c r="D54" s="31"/>
      <c r="E54" s="31"/>
      <c r="F54" s="10"/>
      <c r="G54" s="10"/>
      <c r="H54" s="10">
        <v>1</v>
      </c>
      <c r="I54" s="10"/>
      <c r="J54" s="29"/>
      <c r="K54" s="10"/>
      <c r="L54" s="10"/>
      <c r="M54" s="11" t="s">
        <v>380</v>
      </c>
      <c r="N54" s="12" t="s">
        <v>12</v>
      </c>
      <c r="O54" s="1" t="s">
        <v>464</v>
      </c>
      <c r="P54" s="13" t="s">
        <v>465</v>
      </c>
      <c r="Q54" s="9" t="s">
        <v>463</v>
      </c>
      <c r="R54" s="15" t="s">
        <v>466</v>
      </c>
      <c r="S54" s="16" t="s">
        <v>467</v>
      </c>
      <c r="T54" s="35">
        <v>44554</v>
      </c>
      <c r="U54" s="35">
        <v>44554</v>
      </c>
      <c r="V54" s="35">
        <v>44926</v>
      </c>
      <c r="W54" s="17">
        <v>0</v>
      </c>
      <c r="X54" s="17">
        <v>0</v>
      </c>
      <c r="Y54" s="17">
        <f t="shared" si="15"/>
        <v>0</v>
      </c>
      <c r="Z54" s="17">
        <v>0</v>
      </c>
      <c r="AA54" s="17">
        <f t="shared" si="16"/>
        <v>0</v>
      </c>
      <c r="AB54" s="24">
        <v>0</v>
      </c>
      <c r="AC54" s="17">
        <f t="shared" si="17"/>
        <v>0</v>
      </c>
      <c r="AD54" s="19" t="s">
        <v>215</v>
      </c>
      <c r="AE54" s="18" t="s">
        <v>468</v>
      </c>
      <c r="AF54" s="21">
        <v>900218279</v>
      </c>
      <c r="AG54" s="23">
        <v>1</v>
      </c>
      <c r="AH54" s="18" t="s">
        <v>469</v>
      </c>
      <c r="AI54" s="21">
        <v>7795924</v>
      </c>
      <c r="AJ54" s="28" t="s">
        <v>470</v>
      </c>
      <c r="AK54" s="21" t="s">
        <v>13</v>
      </c>
    </row>
    <row r="63" spans="1:37" ht="14.25" thickBot="1" x14ac:dyDescent="0.3"/>
    <row r="64" spans="1:37" ht="14.25" thickBot="1" x14ac:dyDescent="0.3">
      <c r="A64" s="34">
        <f t="shared" ref="A64:L64" si="18">SUM(A2:A63)</f>
        <v>18</v>
      </c>
      <c r="B64" s="34">
        <f t="shared" si="18"/>
        <v>16</v>
      </c>
      <c r="C64" s="34">
        <f t="shared" si="18"/>
        <v>17</v>
      </c>
      <c r="D64" s="34">
        <f t="shared" si="18"/>
        <v>2</v>
      </c>
      <c r="E64" s="34">
        <f t="shared" si="18"/>
        <v>0</v>
      </c>
      <c r="F64" s="27">
        <f t="shared" si="18"/>
        <v>11</v>
      </c>
      <c r="G64" s="27">
        <f t="shared" si="18"/>
        <v>0</v>
      </c>
      <c r="H64" s="27">
        <f t="shared" si="18"/>
        <v>26</v>
      </c>
      <c r="I64" s="27">
        <f t="shared" si="18"/>
        <v>10</v>
      </c>
      <c r="J64" s="27">
        <f t="shared" si="18"/>
        <v>0</v>
      </c>
      <c r="K64" s="27">
        <f t="shared" si="18"/>
        <v>0</v>
      </c>
      <c r="L64" s="27">
        <f t="shared" si="18"/>
        <v>6</v>
      </c>
    </row>
    <row r="66" spans="2:9" ht="14.25" thickBot="1" x14ac:dyDescent="0.3"/>
    <row r="67" spans="2:9" ht="14.25" thickBot="1" x14ac:dyDescent="0.3">
      <c r="B67" s="41">
        <f>SUM(A64:E64)</f>
        <v>53</v>
      </c>
      <c r="C67" s="42"/>
      <c r="H67" s="39">
        <f>SUM(F64:L64)</f>
        <v>53</v>
      </c>
      <c r="I67" s="40"/>
    </row>
  </sheetData>
  <autoFilter ref="A1:AK54"/>
  <mergeCells count="2">
    <mergeCell ref="H67:I67"/>
    <mergeCell ref="B67:C67"/>
  </mergeCells>
  <hyperlinks>
    <hyperlink ref="AJ24" r:id="rId1"/>
    <hyperlink ref="P32" r:id="rId2"/>
    <hyperlink ref="P31" r:id="rId3"/>
    <hyperlink ref="P26" r:id="rId4"/>
    <hyperlink ref="P49" r:id="rId5"/>
  </hyperlinks>
  <pageMargins left="0.7" right="0.7" top="0.75" bottom="0.75" header="0.3" footer="0.3"/>
  <pageSetup orientation="portrait" verticalDpi="1200" r:id="rId6"/>
  <drawing r:id="rId7"/>
  <legacyDrawing r:id="rId8"/>
  <controls>
    <mc:AlternateContent xmlns:mc="http://schemas.openxmlformats.org/markup-compatibility/2006">
      <mc:Choice Requires="x14">
        <control shapeId="12289" r:id="rId9" name="Control 1">
          <controlPr defaultSize="0" r:id="rId10">
            <anchor moveWithCells="1">
              <from>
                <xdr:col>14</xdr:col>
                <xdr:colOff>809625</xdr:colOff>
                <xdr:row>53</xdr:row>
                <xdr:rowOff>1066800</xdr:rowOff>
              </from>
              <to>
                <xdr:col>14</xdr:col>
                <xdr:colOff>990600</xdr:colOff>
                <xdr:row>54</xdr:row>
                <xdr:rowOff>47625</xdr:rowOff>
              </to>
            </anchor>
          </controlPr>
        </control>
      </mc:Choice>
      <mc:Fallback>
        <control shapeId="12289" r:id="rId9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2023-02-03T12:58:58Z</dcterms:modified>
</cp:coreProperties>
</file>