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INFORMACION DIANA\INFORMES PERIODICOS\COMUNICACIONES\INFORME 30-03-2022\"/>
    </mc:Choice>
  </mc:AlternateContent>
  <bookViews>
    <workbookView xWindow="0" yWindow="0" windowWidth="24000" windowHeight="9675"/>
  </bookViews>
  <sheets>
    <sheet name="CONTRATOS" sheetId="1" r:id="rId1"/>
  </sheets>
  <definedNames>
    <definedName name="_xlnm._FilterDatabase" localSheetId="0" hidden="1">CONTRATOS!$A$2:$AM$95</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63" i="1" l="1"/>
  <c r="P6" i="1" l="1"/>
  <c r="R95" i="1" l="1"/>
  <c r="W95" i="1" l="1"/>
  <c r="R94" i="1"/>
  <c r="W94" i="1" l="1"/>
  <c r="R93" i="1"/>
  <c r="R92" i="1"/>
  <c r="W92" i="1" s="1"/>
  <c r="W93" i="1" l="1"/>
  <c r="R91" i="1" l="1"/>
  <c r="W91" i="1" l="1"/>
  <c r="R89" i="1"/>
  <c r="R90" i="1"/>
  <c r="W89" i="1" l="1"/>
  <c r="W90" i="1"/>
  <c r="R81" i="1" l="1"/>
  <c r="W81" i="1" l="1"/>
  <c r="R87" i="1" l="1"/>
  <c r="W87" i="1" l="1"/>
  <c r="R85" i="1"/>
  <c r="R86" i="1"/>
  <c r="R88" i="1"/>
  <c r="W86" i="1" l="1"/>
  <c r="W85" i="1"/>
  <c r="W88" i="1"/>
  <c r="R79" i="1"/>
  <c r="R84" i="1"/>
  <c r="W79" i="1" l="1"/>
  <c r="W84" i="1"/>
  <c r="R80" i="1" l="1"/>
  <c r="W80" i="1" l="1"/>
  <c r="R83" i="1"/>
  <c r="W83" i="1" s="1"/>
  <c r="R78" i="1"/>
  <c r="W78" i="1" l="1"/>
  <c r="R82" i="1" l="1"/>
  <c r="W82" i="1" l="1"/>
  <c r="R75" i="1" l="1"/>
  <c r="W75" i="1" l="1"/>
  <c r="R77" i="1" l="1"/>
  <c r="W77" i="1" l="1"/>
  <c r="R73" i="1" l="1"/>
  <c r="R76" i="1"/>
  <c r="W73" i="1" l="1"/>
  <c r="W76" i="1"/>
  <c r="R67" i="1"/>
  <c r="W67" i="1" l="1"/>
  <c r="R71" i="1" l="1"/>
  <c r="W71" i="1" s="1"/>
  <c r="R68" i="1" l="1"/>
  <c r="W68" i="1" l="1"/>
  <c r="R74" i="1"/>
  <c r="W74" i="1" l="1"/>
  <c r="R72" i="1" l="1"/>
  <c r="W72" i="1" l="1"/>
  <c r="R70" i="1"/>
  <c r="W70" i="1" l="1"/>
  <c r="R69" i="1"/>
  <c r="W69" i="1" s="1"/>
  <c r="R66" i="1" l="1"/>
  <c r="W66" i="1" l="1"/>
  <c r="R65" i="1" l="1"/>
  <c r="R61" i="1"/>
  <c r="W65" i="1" l="1"/>
  <c r="W61" i="1"/>
  <c r="W63" i="1" l="1"/>
  <c r="R55" i="1" l="1"/>
  <c r="W55" i="1" s="1"/>
  <c r="R64" i="1" l="1"/>
  <c r="W64" i="1" l="1"/>
  <c r="R62" i="1" l="1"/>
  <c r="W62" i="1" l="1"/>
  <c r="R60" i="1" l="1"/>
  <c r="W60" i="1" s="1"/>
  <c r="R58" i="1" l="1"/>
  <c r="W58" i="1" l="1"/>
  <c r="R57" i="1"/>
  <c r="W57" i="1" l="1"/>
  <c r="R59" i="1" l="1"/>
  <c r="W59" i="1" s="1"/>
  <c r="G101" i="1"/>
  <c r="R54" i="1" l="1"/>
  <c r="W54" i="1" l="1"/>
  <c r="AC101" i="1" l="1"/>
  <c r="AD101" i="1"/>
  <c r="AE101" i="1"/>
  <c r="AF101" i="1"/>
  <c r="AB101" i="1"/>
  <c r="C101" i="1"/>
  <c r="D101" i="1"/>
  <c r="E101" i="1"/>
  <c r="F101" i="1"/>
  <c r="H101" i="1"/>
  <c r="B101" i="1"/>
  <c r="R56" i="1"/>
  <c r="W56" i="1" l="1"/>
  <c r="AC104" i="1" l="1"/>
  <c r="D104" i="1"/>
  <c r="R52" i="1" l="1"/>
  <c r="W50" i="1" l="1"/>
  <c r="W52" i="1"/>
  <c r="R51" i="1" l="1"/>
  <c r="W51" i="1" l="1"/>
  <c r="R53" i="1" l="1"/>
  <c r="W53" i="1" l="1"/>
  <c r="R49" i="1" l="1"/>
  <c r="W49" i="1" l="1"/>
  <c r="R47" i="1" l="1"/>
  <c r="R24" i="1"/>
  <c r="W47" i="1" l="1"/>
  <c r="W24" i="1"/>
  <c r="R29" i="1"/>
  <c r="R48" i="1"/>
  <c r="R46" i="1"/>
  <c r="W29" i="1" l="1"/>
  <c r="W48" i="1"/>
  <c r="W46" i="1"/>
  <c r="R26" i="1" l="1"/>
  <c r="R28" i="1"/>
  <c r="R43" i="1"/>
  <c r="R44" i="1"/>
  <c r="W44" i="1" s="1"/>
  <c r="R41" i="1"/>
  <c r="R35" i="1"/>
  <c r="W26" i="1" l="1"/>
  <c r="W28" i="1"/>
  <c r="W43" i="1"/>
  <c r="W41" i="1"/>
  <c r="W35" i="1"/>
  <c r="R39" i="1" l="1"/>
  <c r="W39" i="1" l="1"/>
  <c r="R37" i="1"/>
  <c r="W33" i="1" l="1"/>
  <c r="W37" i="1"/>
  <c r="R31" i="1"/>
  <c r="W31" i="1" l="1"/>
  <c r="R40" i="1"/>
  <c r="W40" i="1" s="1"/>
  <c r="R36" i="1" l="1"/>
  <c r="W36" i="1" l="1"/>
  <c r="R32" i="1"/>
  <c r="R42" i="1"/>
  <c r="W32" i="1" l="1"/>
  <c r="W42" i="1"/>
  <c r="R45" i="1" l="1"/>
  <c r="R27" i="1"/>
  <c r="W45" i="1" l="1"/>
  <c r="W27" i="1"/>
  <c r="R25" i="1"/>
  <c r="R34" i="1"/>
  <c r="R38" i="1"/>
  <c r="W25" i="1" l="1"/>
  <c r="W34" i="1"/>
  <c r="W38" i="1"/>
  <c r="R30" i="1" l="1"/>
  <c r="W30" i="1" s="1"/>
  <c r="R23" i="1" l="1"/>
  <c r="R22" i="1"/>
  <c r="W23" i="1" l="1"/>
  <c r="W22" i="1"/>
  <c r="R21" i="1" l="1"/>
  <c r="W21" i="1" l="1"/>
  <c r="R19" i="1"/>
  <c r="W19" i="1" s="1"/>
  <c r="R18" i="1" l="1"/>
  <c r="W18" i="1" l="1"/>
  <c r="R16" i="1" l="1"/>
  <c r="W16" i="1" l="1"/>
  <c r="R20" i="1"/>
  <c r="W20" i="1" l="1"/>
  <c r="R17" i="1"/>
  <c r="W17" i="1" l="1"/>
  <c r="R15" i="1"/>
  <c r="W15" i="1" l="1"/>
  <c r="R14" i="1"/>
  <c r="R13" i="1"/>
  <c r="R12" i="1"/>
  <c r="W14" i="1" l="1"/>
  <c r="W13" i="1"/>
  <c r="W12" i="1"/>
  <c r="R11" i="1" l="1"/>
  <c r="W11" i="1" s="1"/>
  <c r="R9" i="1" l="1"/>
  <c r="W9" i="1" l="1"/>
  <c r="R10" i="1"/>
  <c r="W10" i="1" l="1"/>
  <c r="R5" i="1" l="1"/>
  <c r="W5" i="1" l="1"/>
  <c r="R8" i="1" l="1"/>
  <c r="W8" i="1" l="1"/>
  <c r="R4" i="1"/>
  <c r="W4" i="1" l="1"/>
  <c r="R7" i="1" l="1"/>
  <c r="W7" i="1" s="1"/>
  <c r="R6" i="1" l="1"/>
  <c r="W6" i="1" s="1"/>
  <c r="R3" i="1" l="1"/>
  <c r="W3" i="1" l="1"/>
</calcChain>
</file>

<file path=xl/sharedStrings.xml><?xml version="1.0" encoding="utf-8"?>
<sst xmlns="http://schemas.openxmlformats.org/spreadsheetml/2006/main" count="1164" uniqueCount="837">
  <si>
    <t>OBJETO</t>
  </si>
  <si>
    <t>VALOR  TOTAL DEL CONTRATO</t>
  </si>
  <si>
    <t>PLAZO DE EJECUCION</t>
  </si>
  <si>
    <t>SUPERVISOR</t>
  </si>
  <si>
    <t>TIPO DE CONTRATO</t>
  </si>
  <si>
    <t>DATOS DEL CONTRATISTA</t>
  </si>
  <si>
    <t>VALOR INICIAL</t>
  </si>
  <si>
    <t>VALOR VIGENCIA 2021</t>
  </si>
  <si>
    <t>VALOR VIGENCIA 2022</t>
  </si>
  <si>
    <t>VALOR TOTAL</t>
  </si>
  <si>
    <t>PLAZO DE EJECUCION
FINAL</t>
  </si>
  <si>
    <t xml:space="preserve">NOMBRE DEL REPRESENTANTE LEGAL </t>
  </si>
  <si>
    <t>DIRECCIÓN</t>
  </si>
  <si>
    <t>TELEFONO</t>
  </si>
  <si>
    <t>CORREO ELECTRONICO</t>
  </si>
  <si>
    <t>CIUDAD</t>
  </si>
  <si>
    <t>N° CONTRATO</t>
  </si>
  <si>
    <t>VALOR VIGENCIA 2023</t>
  </si>
  <si>
    <t>URL</t>
  </si>
  <si>
    <t xml:space="preserve">IDENTIFICACION DEL PROCESO EN SECOP II </t>
  </si>
  <si>
    <t>N° DIGITO DE VERIFICACION</t>
  </si>
  <si>
    <t>VALOR VIGENCIA 2024</t>
  </si>
  <si>
    <t>N° PROCESO</t>
  </si>
  <si>
    <t>NIT Y/O CEDULA</t>
  </si>
  <si>
    <t>VALOR REDUCCION</t>
  </si>
  <si>
    <t>CONTRATISTA</t>
  </si>
  <si>
    <t>VALOR VIGENCIA 2025</t>
  </si>
  <si>
    <t>003-2021</t>
  </si>
  <si>
    <t>CONTRATACION DIRECTA</t>
  </si>
  <si>
    <t>SUBDIRECCION ADMINISTRATIVA</t>
  </si>
  <si>
    <t>BOGOTA</t>
  </si>
  <si>
    <t>001-2021</t>
  </si>
  <si>
    <t>N/A</t>
  </si>
  <si>
    <t>005-2021</t>
  </si>
  <si>
    <t>004-2021</t>
  </si>
  <si>
    <t>002-2021</t>
  </si>
  <si>
    <t>006-2021</t>
  </si>
  <si>
    <t>ANGEL OCTAVIO DONATO RENDON</t>
  </si>
  <si>
    <t>SUBDIRECCION DE APOYO</t>
  </si>
  <si>
    <t>008-2021</t>
  </si>
  <si>
    <t>010-2021</t>
  </si>
  <si>
    <t>013-2021</t>
  </si>
  <si>
    <t>014-2021</t>
  </si>
  <si>
    <t xml:space="preserve">ARRENDAMIENTO </t>
  </si>
  <si>
    <t xml:space="preserve">AMAREY NOVA MEDICAL </t>
  </si>
  <si>
    <t>NTREGA BAJO EL TÍTULO DE ARRENDAMIENTO DEL ÁREA DE 110 M2 UBICADA EN EL SEGUNDO SÓTANO DEL EDIFICIO PRINCIPAL, PARA LA PRESTACIÓN DE OPERACIÓN, PRODUCCIÓN DE MEZCLAS Y ACONDICIONAMIENTO DE MEDICAMENTOS, PARA EL HOSPITAL MILITAR CENTRAL</t>
  </si>
  <si>
    <t xml:space="preserve">NELSON OSWALDO MOSSOS </t>
  </si>
  <si>
    <t>ESTEBAN LIZARAZO LIZARAZO</t>
  </si>
  <si>
    <t>TRANSVERSAL 23 No. 93-23</t>
  </si>
  <si>
    <t>zulema.yong@grupoamarey.com</t>
  </si>
  <si>
    <t>SUBDIRECCION MEDICA</t>
  </si>
  <si>
    <t>SUMINISTRO</t>
  </si>
  <si>
    <t>CD-014-2021-HOMIL</t>
  </si>
  <si>
    <t>https://community.secop.gov.co/Public/Tendering/OpportunityDetail/Index?noticeUID=CO1.NTC.1714410&amp;isFromPublicArea=True&amp;isModal=true&amp;asPopupView=true</t>
  </si>
  <si>
    <t>015-2021</t>
  </si>
  <si>
    <t>PRESTACION DE SERVICIOS</t>
  </si>
  <si>
    <t>CALI</t>
  </si>
  <si>
    <t>022-2021</t>
  </si>
  <si>
    <t>020-2021</t>
  </si>
  <si>
    <t>MEDTRONIC COLOMBIA S.A</t>
  </si>
  <si>
    <t>OVIDIO TORRES RINCÓN</t>
  </si>
  <si>
    <t>CALLE 116 # 7-15 OFICINA 1101</t>
  </si>
  <si>
    <t>6683777-135</t>
  </si>
  <si>
    <t>Ruth.isnelda.gaviria@medtronic.com</t>
  </si>
  <si>
    <t>023-2021</t>
  </si>
  <si>
    <t>TOP MEDICAL SYSTEM S.A</t>
  </si>
  <si>
    <t>ARRENDAMIENTO DE UN (01) EQUIPO DE RADIOLOGÍA CONVENCIONAL QUE INCLUYA ADECUACIÓN E INSTALACIÓN MANTENIMIENTO PREVENTIVO, CORRECTIVO Y SOPORTE TÉCNICO</t>
  </si>
  <si>
    <t>DAMIANA GREGORIA VERGEL HERNANDEZ</t>
  </si>
  <si>
    <t>Jaime Jose Camargo Aillón</t>
  </si>
  <si>
    <t>Cra 18A 103 47</t>
  </si>
  <si>
    <t>topmedical@topmedical.com.co</t>
  </si>
  <si>
    <t>025-2021</t>
  </si>
  <si>
    <t>BRISTOLL MYERS SQUIBB DE COLOMBIA LTDA</t>
  </si>
  <si>
    <t>SUMINISTRAR LOS MEDICAMENTOS DE ALTO COSTO, ABATACEPT, IPILIMUMAB, NIVOLUMAB DE 40MG Y NIVOLUMAB DE 100MG, PARA LOS PACIENTES DEL HOSPITAL MILITAR</t>
  </si>
  <si>
    <t>ELIAS MORA VARGAS</t>
  </si>
  <si>
    <t>MC-013-2021-HOMIL</t>
  </si>
  <si>
    <t>https://community.secop.gov.co/Public/Tendering/OpportunityDetail/Index?noticeUID=CO1.NTC.1736509&amp;isFromPublicArea=True&amp;isModal=true&amp;asPopupView=true</t>
  </si>
  <si>
    <t>CD-020-2021-HOMIL</t>
  </si>
  <si>
    <t>https://community.secop.gov.co/Public/Tendering/OpportunityDetail/Index?noticeUID=CO1.NTC.1767673&amp;isFromPublicArea=True&amp;isModal=true&amp;asPopupView=true</t>
  </si>
  <si>
    <t>028-2021</t>
  </si>
  <si>
    <t>026-2021</t>
  </si>
  <si>
    <t>019-2021</t>
  </si>
  <si>
    <t>PRESTACION DE SERVICIO</t>
  </si>
  <si>
    <t>INSTITUTO ROOSVELT</t>
  </si>
  <si>
    <t>PRESTACION DE SERVICIOS MEDICO QUIRURGICOS Y ORTOPEDICOS MULTIPLES CON PERSONAL ALTAMENTE CALIFICADO EN EL MANEJO DE PATOLOGIAS CONGENITAS NEUROLOGICAS Y DEL SISTEMA MUSCULO ESQUELETICO EN PACIENTES MENORES DE EDAD DE ACUERDO A LOS SERVICIOS QUE LE SEAN REQUERIDOS Y DEBIDAMENTE AUTORIZADOS POR EL HOSPITAL MILITAR CENTRAL</t>
  </si>
  <si>
    <t>CESAR ERNESTO ARANGO PILONIETA</t>
  </si>
  <si>
    <t>JOSE IGNACIO ZAPATA SANCHEZ</t>
  </si>
  <si>
    <t>cra 4 este No. 17 - 50 sobre avenida circunvalar</t>
  </si>
  <si>
    <t>desarrolloioir@ioir.org.co</t>
  </si>
  <si>
    <t>031-2021</t>
  </si>
  <si>
    <t>PRODUCTOS ROCHE</t>
  </si>
  <si>
    <t>SUMINISTRAR LOS MEDICAMENTOS DE ALTO COSTO OBINUTUZUMAB (GAZYVA), OCRELIZUMAB (OCREVUS), TOCILIZUMAB (ACTEMRA), PERTUZUMAB (PERJETA), TRASTUZUMAB EMTANSINA (KADCYLA) CON EL FIN DE SER DISPENSADOS A LOS PACIENTES ATENDIDOS POR PARTE DEL HOSPITAL MILITAR CENTRAL</t>
  </si>
  <si>
    <t>RODRIGO GOMEZ BURBANO</t>
  </si>
  <si>
    <t>CARRERA 44 N°20-21</t>
  </si>
  <si>
    <t>michelle.vasquez@roche.com</t>
  </si>
  <si>
    <t>CD-026-2021-HOMIL</t>
  </si>
  <si>
    <t>https://community.secop.gov.co/Public/Tendering/OpportunityDetail/Index?noticeUID=CO1.NTC.1766563&amp;isFromPublicArea=True&amp;isModal=true&amp;asPopupView=true</t>
  </si>
  <si>
    <t>MC-003-2021-HOMIL</t>
  </si>
  <si>
    <t>https://community.secop.gov.co/Public/Tendering/OpportunityDetail/Index?noticeUID=CO1.NTC.1712729&amp;isFromPublicArea=True&amp;isModal=true&amp;asPopupView=true</t>
  </si>
  <si>
    <t>CAROLINA MORENO MALDONADO</t>
  </si>
  <si>
    <t>RX COUNTRY</t>
  </si>
  <si>
    <t>CONTRATACION DE PRESTACION DE SERVICIOS DE EXAMENES EXTRAHOSPITALARIOS PARA ESTUDIOS RADIOGRAFICOS CON LA RESPECTIVA LECTURA Y TOMOGRAFICA AXIAL COMPUTARIZADA EN 3D (VOLUMETRICA) DE MAXILARES SUPERIOR E INFERIOR Y BIMAXILAR Y ATM, PARA IMPLANTOLOGIA DE LOS PACIENTES QUE REQUIERAN DEL SERVICIO DE SALUD ORAL Y CIRUGIA MAXILOFACIAL</t>
  </si>
  <si>
    <t>Juan Carlos Mejia Ossa</t>
  </si>
  <si>
    <t>gerenciaadministrativa@rxcountry.com.co</t>
  </si>
  <si>
    <t>Calle 85 N 12 - 10 Consultorio 408</t>
  </si>
  <si>
    <t>034-2021</t>
  </si>
  <si>
    <t xml:space="preserve">PRESTACION DE SERVICIOS </t>
  </si>
  <si>
    <t>032-2021</t>
  </si>
  <si>
    <t>029-2021</t>
  </si>
  <si>
    <t>ALEXANDER RAMIREZ SANCHEZ</t>
  </si>
  <si>
    <t>043-2021</t>
  </si>
  <si>
    <t xml:space="preserve">MANTENIMIENTO </t>
  </si>
  <si>
    <t>050-2021</t>
  </si>
  <si>
    <t>PRESTACION DE SERVICIOS DE SALUD</t>
  </si>
  <si>
    <t>CONTROL DE CANCER LIMITADA</t>
  </si>
  <si>
    <t>PRESTACIÓN DE SERVICIOS DE SALUD PARA REALIZAR PROCEDIMIENTOS DE BRAQUITERAPIA INTRACAVITARIA DE ALTA TASA DE DOSIS, COMO COMPLEMENTO DE LA TELETERAPIA PARA PACIENTES CON CÁNCER GINECOLÓGICO, QUE HACEN PARTE DEL SUBSISTEMA DE LAS FUERZAS MILITARES</t>
  </si>
  <si>
    <t>PAULA ANDREA GAITAN ROJAS</t>
  </si>
  <si>
    <t>JUAN CARLOS ARBELAEZ ECHEVERRY</t>
  </si>
  <si>
    <t>comercial@centrodecontroldecancer.com</t>
  </si>
  <si>
    <t>CARRERA 16 A NO 84 19</t>
  </si>
  <si>
    <t>039-2021</t>
  </si>
  <si>
    <t>INSTITUTO DISTRITAL DE CIENCIA, BIOTECNOLOGIA E INNOVACION EN SALUD - IDCBIS</t>
  </si>
  <si>
    <t>SUMINISTRO DE ALOINJERTOS DE PIEL PARA EL ÁREA DE CIRUGIA PLASTICA DEL HOSPITAL MILITAR CENTRAL</t>
  </si>
  <si>
    <t>CAROLINA GURARIN VILLABON</t>
  </si>
  <si>
    <t>BERNARDO ARMANDO CAMACHO RODRÍGUEZ</t>
  </si>
  <si>
    <t>bacamacho@idcbis.org.co</t>
  </si>
  <si>
    <t>CARRERA 32 # 12-81 EDIFICIO HEMOCENTRO</t>
  </si>
  <si>
    <t>MIGUEL ANGEL CHONA ALBARRACIN</t>
  </si>
  <si>
    <t>CALLE 24C 26-10</t>
  </si>
  <si>
    <t>gerencia@comci.com.co</t>
  </si>
  <si>
    <t>036-2021</t>
  </si>
  <si>
    <t>033-2021</t>
  </si>
  <si>
    <t>044-2021</t>
  </si>
  <si>
    <t>MC-010-2021-HOMIL</t>
  </si>
  <si>
    <t>https://community.secop.gov.co/Public/Tendering/OpportunityDetail/Index?noticeUID=CO1.NTC.1738606&amp;isFromPublicArea=True&amp;isModal=true&amp;asPopupView=true</t>
  </si>
  <si>
    <t>MC-019-2021-HOMIL</t>
  </si>
  <si>
    <t>https://community.secop.gov.co/Public/Tendering/OpportunityDetail/Index?noticeUID=CO1.NTC.1793457&amp;isFromPublicArea=True&amp;isModal=true&amp;asPopupView=true</t>
  </si>
  <si>
    <t>SASS-001-2021-HOMIL</t>
  </si>
  <si>
    <t>https://community.secop.gov.co/Public/Tendering/OpportunityDetail/Index?noticeUID=CO1.NTC.1722447&amp;isFromPublicArea=True&amp;isModal=true&amp;asPopupView=true</t>
  </si>
  <si>
    <t>LABORATORIOS ALCON DE COLOMBIA S.A</t>
  </si>
  <si>
    <t>GILBERTO ROMERO ARDILA</t>
  </si>
  <si>
    <t>Carlos Andres Manrique Jimenez</t>
  </si>
  <si>
    <t>Calle 93 B # 16 – 31</t>
  </si>
  <si>
    <t>elizabeth.vega@alcon.com</t>
  </si>
  <si>
    <t>051-2021</t>
  </si>
  <si>
    <t>MEDICINA NUCLEAR DE BOGOTA S.A.S</t>
  </si>
  <si>
    <t>PRESTACIÓN DE SERVICIOS DE SALUD PARA LA REALIZACIÓN DE EXÁMENES EXTRAHOSPITALARIOS DIAGNÓSTICOS Y TERAPÉUTICOS DEL SERVICIO DE MEDICINA NUCLEAR DEL HOSPITAL MILITAR CENTRAL</t>
  </si>
  <si>
    <t>DORA ROMERO CALDERON</t>
  </si>
  <si>
    <t>CLAUDIA MARCELA PRIETO HERRERA</t>
  </si>
  <si>
    <t>CARRERA 20 62 09</t>
  </si>
  <si>
    <t>mednucbogota@gmail.com</t>
  </si>
  <si>
    <t>AMBICOL SERVICES S.A.S</t>
  </si>
  <si>
    <t>LUIS GABRIEL NOVA VARGAS</t>
  </si>
  <si>
    <t>ambicolserviceseu@hotmail.com</t>
  </si>
  <si>
    <t>CALLE 26A # 13 - 96</t>
  </si>
  <si>
    <t>MC-026-2021-HOMIL</t>
  </si>
  <si>
    <t>https://community.secop.gov.co/Public/Tendering/OpportunityDetail/Index?noticeUID=CO1.NTC.1810101&amp;isFromPublicArea=True&amp;isModal=true&amp;asPopupView=true</t>
  </si>
  <si>
    <t>NOVARTIS DE COLOMBIA S.A</t>
  </si>
  <si>
    <t>Ximena Margarita Forero Velasquez</t>
  </si>
  <si>
    <t>Calle 93B No 16-31</t>
  </si>
  <si>
    <t>licitaciones.contratoscontractuales@novartis.com</t>
  </si>
  <si>
    <t>055-2021</t>
  </si>
  <si>
    <t>FUNDACION CARDIOINFANTIL INSTITUTO DE CARDIOLOGIA</t>
  </si>
  <si>
    <t>PRESTACION DE SERVICIOS PARA LA REALIZAR PROCEDIMENTOS DE TRASPLANTES DE ORGANOS, PARA EL TRATAMIENTO INTEGRAL DE LOS USUARIOS DE LAS FUERZAS MILITARES</t>
  </si>
  <si>
    <t>CAROLINA GUARIN VILLABON</t>
  </si>
  <si>
    <t>SANTIAGO CABRERA GONZALEZ</t>
  </si>
  <si>
    <t>CALLE 163A 13B-60</t>
  </si>
  <si>
    <t>yppena@cardioinfantil.org</t>
  </si>
  <si>
    <t>056-2021</t>
  </si>
  <si>
    <t>COMCI LTDA</t>
  </si>
  <si>
    <t>SUMINISTRO DE MATERIAL RADIACTIVO PARA REALIZAR ESTUDIOS DIAGNÓSTICOS, GAMAGRAFÍAS DE LOS DIFERENTES ÓRGANOS Y SISTEMAS, NANOCOLOIDE Y DTPA PARA EL SERVICIO DE MEDICINA NUCLEAR</t>
  </si>
  <si>
    <t>059-2021</t>
  </si>
  <si>
    <t>LABORATORIO CLINICO ANDRADE NARVAEZ</t>
  </si>
  <si>
    <t>PRESTACIÓN DE SERVICIOS DE SALUD PARA LA REALIZACIÓN DE EXÁMENES DE LABORATORIO CLÍNICO, DIAGNOSTICO Y TERAPÉUTICO EXTRAHOSPITALARIOS PARA EL HOSPITAL MILITAR CENTRAL</t>
  </si>
  <si>
    <t>ANGELA LUCERO MUNEVAR VALDERRAMA</t>
  </si>
  <si>
    <t>Abdon Marcelo Andrade Chavez</t>
  </si>
  <si>
    <t>CALLE 49 # 13 60</t>
  </si>
  <si>
    <t>licitaciones@laboratoriocolcan.com</t>
  </si>
  <si>
    <t>061-2021</t>
  </si>
  <si>
    <t>CLINICA INMACULADA</t>
  </si>
  <si>
    <t>PRESTACIÓN DE SERVICIOS DE SALUD PARA LA ATENCIÓN INTEGRAL EN SALUD MENTAL HOSPITALARIO, PARA PACIENTES DEL SUBSISTEMA DE SALUD DE LAS FUERZAS MILITARES, Y PACIENTES PARTICULARES O USUARIOS QUE POR MOTIVOS DE CONTRATOS INTERINSTITUCIONALES, PÚBLICOS O PRIVADOS CELEBRADOS POR EL HOSPITAL MILITAR CENTRAL CON OTRAS ENTIDADES, HAGAN USO DE ESTOS SERVICIOS PÚBLICOS</t>
  </si>
  <si>
    <t>JUAN CARLOS LUQUE</t>
  </si>
  <si>
    <t>ANA MARIA LIZARRONDO OLLO</t>
  </si>
  <si>
    <t>CARRERA 7 No. 68-70</t>
  </si>
  <si>
    <t>inmaculada@clinicalainmaculada.org</t>
  </si>
  <si>
    <t>CD-032-2021-HOMIL</t>
  </si>
  <si>
    <t>https://community.secop.gov.co/Public/Tendering/OpportunityDetail/Index?noticeUID=CO1.NTC.1819033&amp;isFromPublicArea=True&amp;isModal=true&amp;asPopupView=true</t>
  </si>
  <si>
    <t>MC-036-2021-HOMIL</t>
  </si>
  <si>
    <t>https://community.secop.gov.co/Public/Tendering/OpportunityDetail/Index?noticeUID=CO1.NTC.1842531&amp;isFromPublicArea=True&amp;isModal=true&amp;asPopupView=true</t>
  </si>
  <si>
    <t>SASS-004-2021-HOMIL</t>
  </si>
  <si>
    <t>https://community.secop.gov.co/Public/Tendering/OpportunityDetail/Index?noticeUID=CO1.NTC.1778106&amp;isFromPublicArea=True&amp;isModal=true&amp;asPopupView=true</t>
  </si>
  <si>
    <t>SASS-005-2021-HOMIL</t>
  </si>
  <si>
    <t>https://community.secop.gov.co/Public/Tendering/OpportunityDetail/Index?noticeUID=CO1.NTC.1777813&amp;isFromPublicArea=True&amp;isModal=true&amp;asPopupView=true</t>
  </si>
  <si>
    <t>RAFAEL ANTONIIO SALAMANCA</t>
  </si>
  <si>
    <t>SUMINISTRO DE COMPLEMENTOS, SUPLEMENTOS NUTRICIONALES Y MEZCLAS ENTERALES VÍA SONDA, PARA LOS PACIENTES DEL HOSPITAL MILITAR CENTRAL</t>
  </si>
  <si>
    <t>Rafael Antonio Salamanca</t>
  </si>
  <si>
    <t>transversal 93 51 93 Bodega 18</t>
  </si>
  <si>
    <t>info@ddb.com.co</t>
  </si>
  <si>
    <t>074-2021</t>
  </si>
  <si>
    <t>070-2021</t>
  </si>
  <si>
    <t>SUMINISTRO DE COMPLEMENTOS, SUPLEMENTOS NUTRICIONALES Y MEZCLAS ENTERALES VÍA SONDA (FÓRMULA POLIMÉRICA LIBRE DE LACTOSA NUTRICIONALMENTE COMPLETA Y BALANCEADA PARA ADULTO Y FORMULA NUTRICIONAL COMPLETA LIBRE DE LACTOSA PARA PACIENTE DIABÉTICO), PARA LOS PACIENTES DEL HOSPITAL MILITAR CENTRAL</t>
  </si>
  <si>
    <t>FARMAPOS LTDA</t>
  </si>
  <si>
    <t>fredy gerardo ortega traslaviña</t>
  </si>
  <si>
    <t>CARRERA 25 # 39 A 41</t>
  </si>
  <si>
    <t>info@farmapos.com</t>
  </si>
  <si>
    <t>830134*902</t>
  </si>
  <si>
    <t>MC-044-2021-HOMIL</t>
  </si>
  <si>
    <t>https://community.secop.gov.co/Public/Tendering/OpportunityDetail/Index?noticeUID=CO1.NTC.1856858&amp;isFromPublicArea=True&amp;isModal=true&amp;asPopupView=true</t>
  </si>
  <si>
    <t>MC-043-2021-HOMIL</t>
  </si>
  <si>
    <t>https://community.secop.gov.co/Public/Tendering/OpportunityDetail/Index?noticeUID=CO1.NTC.1856859&amp;isFromPublicArea=True&amp;isModal=true&amp;asPopupView=true</t>
  </si>
  <si>
    <t>065-2021</t>
  </si>
  <si>
    <t>SHERLEG LABORATORIES S.A.S</t>
  </si>
  <si>
    <t>SUMINISTRO DE INSUMOS Y/O DISPOSITIVOS MÉDICO-QUIRÚRGICOS REQUERIDOS PARA LA REALIZACION DEL PROGRAMA QUIRÚRGICO EN SALAS DE CIRUGÍA DE LOS SERVICIOS QUE COMPONEN LA UNIDAD MÉDICA Y CLÍNICO QUIRÚRGICA DEL HOSPITAL MILITAR CENTRAL</t>
  </si>
  <si>
    <t>MARY ELLEN LEGUIZAMON</t>
  </si>
  <si>
    <t>CALLE 13 NO 68B-26</t>
  </si>
  <si>
    <t>ventas@sherleg.net</t>
  </si>
  <si>
    <t>067-2021</t>
  </si>
  <si>
    <t>BIOTRONITECH COLOMBIA S.A</t>
  </si>
  <si>
    <t>SUMINISTRO DE INSUMOS Y/O DISPOSITIVOS MÉDICO-QUIRÚRGICOS REQUERIDOS PARA LA REALIZACIÓN DEL PROGRAMA QUIRÚRGICO EN SALAS DE CIRUGÍA DE LOS SERVICIOS QUE COMPONEN LA UNIDAD MÉDICA Y CLÍNICO QUIRÚRGICA DEL HOSPITAL MILITAR CENTRAL</t>
  </si>
  <si>
    <t>LUIES EDUARDO MORENO MORENO</t>
  </si>
  <si>
    <t>CALLE 123 No. 7 -50</t>
  </si>
  <si>
    <t>gerencia@biotronitech.com.co</t>
  </si>
  <si>
    <t>068-2021</t>
  </si>
  <si>
    <t>066-2021</t>
  </si>
  <si>
    <t>BECTON DICKINSON DE COLOMBIA LTDA</t>
  </si>
  <si>
    <t>DIRECCION</t>
  </si>
  <si>
    <t>FELIPE AMBROSI DOS SANTOS</t>
  </si>
  <si>
    <t>licitaciones.col@bd.com</t>
  </si>
  <si>
    <t>CLIS VEREDA VUELTA GRANDE A 150 MTS GLORIETA SIBERIA VIA COTA BODEGA 56 Y 57</t>
  </si>
  <si>
    <t>054-2021</t>
  </si>
  <si>
    <t>060-2021</t>
  </si>
  <si>
    <t>064-2021</t>
  </si>
  <si>
    <t>078-2021</t>
  </si>
  <si>
    <t>LABORATORIOS RETINA S.A</t>
  </si>
  <si>
    <t>Juan Alberto Diez Zuluaga</t>
  </si>
  <si>
    <t>Carrera 13 No 98 -70 Oficina 403</t>
  </si>
  <si>
    <t>ventas4@retina.com.co</t>
  </si>
  <si>
    <t>MC-029-2021-HOMIL</t>
  </si>
  <si>
    <t>https://community.secop.gov.co/Public/Tendering/OpportunityDetail/Index?noticeUID=CO1.NTC.1828366&amp;isFromPublicArea=True&amp;isModal=true&amp;asPopupView=true</t>
  </si>
  <si>
    <t>MC-028-2021-HOMIL</t>
  </si>
  <si>
    <t>https://community.secop.gov.co/Public/Tendering/OpportunityDetail/Index?noticeUID=CO1.NTC.1822774&amp;isFromPublicArea=True&amp;isModal=true&amp;asPopupView=true</t>
  </si>
  <si>
    <t>071-2021</t>
  </si>
  <si>
    <t>ARLES RIOS MAYORGA SARAY</t>
  </si>
  <si>
    <t>080-2021</t>
  </si>
  <si>
    <t>084-2021</t>
  </si>
  <si>
    <t>075-2021</t>
  </si>
  <si>
    <t>072-2021</t>
  </si>
  <si>
    <t>MINERVA MEDICAL S.A.S</t>
  </si>
  <si>
    <t>CARLOS ALBERTO LEMA VILLEGAS</t>
  </si>
  <si>
    <t>servicioalcliente@minervamedical.com.co</t>
  </si>
  <si>
    <t>CR 72N° 127-91</t>
  </si>
  <si>
    <t>083-2021</t>
  </si>
  <si>
    <t>090-2021</t>
  </si>
  <si>
    <t>073-2021</t>
  </si>
  <si>
    <t>SA-003-2021-HOMIL</t>
  </si>
  <si>
    <t>https://community.secop.gov.co/Public/Tendering/OpportunityDetail/Index?noticeUID=CO1.NTC.1747969&amp;isFromPublicArea=True&amp;isModal=true&amp;asPopupView=true</t>
  </si>
  <si>
    <t>FRESENIUS KABI COLOMBIA S.A.S</t>
  </si>
  <si>
    <t>SUMINISTRO DE INSUMOS NECESARIOS PARA LA RECOLECCIÓN Y FRACCIONAMIENTO DE LAS UNIDADES DE SANGRE COLECTADAS Y DE LAS PLAQUETAS POR AFÉRESIS CON EL FIN DE CONTAR CON LOS HEMOCOMPONENTES NECESARIOS PARA ATENDER LA DEMANDA DE TRANSFUSIÓN DE LOS PACIENTES ATENDIDOS EN EL HOSPITAL MILITAR CENTRAL</t>
  </si>
  <si>
    <t>AMIT KATARIA</t>
  </si>
  <si>
    <t>javier.davila@fresenius-kabi.com</t>
  </si>
  <si>
    <t>Cra 7 N° 155C - 20 Piso 40 North Point Torre E</t>
  </si>
  <si>
    <t>089-2021</t>
  </si>
  <si>
    <t>093-2021</t>
  </si>
  <si>
    <t>091-2021</t>
  </si>
  <si>
    <t>094-2021</t>
  </si>
  <si>
    <t>SA-008-2021-HOMIL</t>
  </si>
  <si>
    <t>https://community.secop.gov.co/Public/Tendering/OpportunityDetail/Index?noticeUID=CO1.NTC.1824608&amp;isFromPublicArea=True&amp;isModal=true&amp;asPopupView=true</t>
  </si>
  <si>
    <t>RP MEDICAS S.A.</t>
  </si>
  <si>
    <t>SUMINISTRO DE INSUMOS PARA PROCEDIMIENTOS DE RADIOLOGÍA INTERVENCIONISTA Y OTRAS ESPECIALIDADES QUE LO REQUIERAN PARA LA REALIZACIÓN DE PROCEDIMIENTOS INVASIVOS EN EL SERVICIO DE IMÁGENES DIAGNOSTICAS</t>
  </si>
  <si>
    <t>CARMENZA CUARTAS</t>
  </si>
  <si>
    <t>TRANSVERSAL 6 # 45-135</t>
  </si>
  <si>
    <t>servicioalcliente@rpmedicas.co</t>
  </si>
  <si>
    <t>NUBIA STELLA GAMBOA CASTILLO</t>
  </si>
  <si>
    <t>seccomercial@worldmedical.com.co</t>
  </si>
  <si>
    <t>TETSUYA SAKATA</t>
  </si>
  <si>
    <t>CALLE 100 # 23-10</t>
  </si>
  <si>
    <t>daniel.pelaez@terumomedical.com</t>
  </si>
  <si>
    <t>086-2021</t>
  </si>
  <si>
    <t>FABIO LEON ALZATE RODRIGUEZ</t>
  </si>
  <si>
    <t>CALLE 100 No. 9A-45 PISO 14</t>
  </si>
  <si>
    <t>rodriguez.sandra@abbott.com</t>
  </si>
  <si>
    <t>108-2021</t>
  </si>
  <si>
    <t>NANCY CHAPARRO CHAPARRO</t>
  </si>
  <si>
    <t>098-2021</t>
  </si>
  <si>
    <t>SUMINISTRO DE INSUMOS Y REACTIVOS POINT OF CARE PARA EL HOSPITAL MILITAR CENTRAL</t>
  </si>
  <si>
    <t>ABBOT LABORATORIES DE COLOMBIA S.A.S</t>
  </si>
  <si>
    <t>MIRIAM LUCIA AVILA GUZMAN</t>
  </si>
  <si>
    <t>100-2021</t>
  </si>
  <si>
    <t>COLCAN</t>
  </si>
  <si>
    <t>PRESTACION DE SERVICIOS DE SALUD PARA LA REALIZACION DE EXÁMENES EXTRAHOSPITALARIOS PARA ESTUDIOS DE RESONANCIA MAGNÉTICA DEL HOSPITAL MILITAR CENTRAL</t>
  </si>
  <si>
    <t>GERMAN PARDO PARDO</t>
  </si>
  <si>
    <t>MC-072-2021-HOMIL</t>
  </si>
  <si>
    <t>https://community.secop.gov.co/Public/Tendering/OpportunityDetail/Index?noticeUID=CO1.NTC.1927529&amp;isFromPublicArea=True&amp;isModal=true&amp;asPopupView=true</t>
  </si>
  <si>
    <t>MC-071-2021-HOMIL</t>
  </si>
  <si>
    <t>https://community.secop.gov.co/Public/Tendering/OpportunityDetail/Index?noticeUID=CO1.NTC.1934234&amp;isFromPublicArea=True&amp;isModal=true&amp;asPopupView=true</t>
  </si>
  <si>
    <t>114-2021</t>
  </si>
  <si>
    <t>111-2021</t>
  </si>
  <si>
    <t>ADQUISICION</t>
  </si>
  <si>
    <t>LUIS ALBERTO RUUIZ ROBLES</t>
  </si>
  <si>
    <t>131-2021</t>
  </si>
  <si>
    <t>SUBASTA INVERSA</t>
  </si>
  <si>
    <t>WORLD MEDICAL S.A.S</t>
  </si>
  <si>
    <t>SUMINISTRO DE INSUMOS Y/O DISPOSITIVOS MÉDICO QUIRÚRGICOS REQUERIDOS PARA LA REALIZACIÓN DEL PROGRAMA QUIRÚRGICO Y DEMÁS PROCEDIMIENTOS ASISTENCIALES DE LOS SERVICIOS QUE COMPONEN LA UNIDAD MÉDICA Y CLÍNICO QUIRÚRGICA DEL HOSPITAL MILITAR CENTRAL LOTE 1-2 Y 8</t>
  </si>
  <si>
    <t>CARRERA 7 No. 156-68 PISO 28</t>
  </si>
  <si>
    <t>https://community.secop.gov.co/Public/Tendering/OpportunityDetail/Index?noticeUID=CO1.NTC.1917564&amp;isFromPublicArea=True&amp;isModal=true&amp;asPopupView=true</t>
  </si>
  <si>
    <t>SI-01-2021-HOMIL  (Presentación de oferta)</t>
  </si>
  <si>
    <t>141-2021</t>
  </si>
  <si>
    <t>140-2021</t>
  </si>
  <si>
    <t>SMN SOLUCIONES INTEGRALES S.A.S</t>
  </si>
  <si>
    <t>MANTENIMIENTO PREVENTIVO Y LOS CORRECTIVOS QUE SEAN NECESARIOS INCLUYENDO EL SUMINISTRO E INSTALACION DE REPUESTOS NUEVOS NO REMANOFACTURADOS PARA EL CRIOCOAGULADOR MARCA WALLACH DEL SERVICIO DE SALAS DE CIRUGIA DEL HOSPITAL MILITAR CENTRAL</t>
  </si>
  <si>
    <t>CLAUDIA MARCELA SANCHEZ BRAVO</t>
  </si>
  <si>
    <t>CL 99 A 68 B 60</t>
  </si>
  <si>
    <t>smn.solucionesintegrales@gmail.com</t>
  </si>
  <si>
    <t>135-2021</t>
  </si>
  <si>
    <t>CTP MEDICA S.A</t>
  </si>
  <si>
    <t>SUMINISTRO DE INSUMOS Y/O DISPOSITIVOS MÉDICO QUIRÚRGICOS REQUERIDOS PARA LA REALIZACIÓN DEL PROGRAMA QUIRÚRGICO Y DEMÁS PROCEDIMIENTOS ASISTENCIALES DE LOS SERVICIOS QUE COMPONEN LA UNIDAD MÉDICA Y CLÍNICO QUIRÚRGICA DEL HOSPITAL MILITAR CENTRAL LOTE 10</t>
  </si>
  <si>
    <t>CAROLINA PERDOMO MEZA</t>
  </si>
  <si>
    <t>Km.1.5 Vía Sibería Cota - Parque Industrial Potrero Chico Interior San Miguel Bodega 6A</t>
  </si>
  <si>
    <t>servicioalcliente@ctpmedica.com</t>
  </si>
  <si>
    <t>092-2021</t>
  </si>
  <si>
    <t>121-2021</t>
  </si>
  <si>
    <t xml:space="preserve">ESE CENTRO DERMATOLOGICO FEDERICO LLERAS ACOSTA </t>
  </si>
  <si>
    <t>JULIO ROBERTO AMADOR</t>
  </si>
  <si>
    <t>PRESTACION DEL SERVICIO DE LÁSER VASCULAR DYE COLORANTE PULSADO, PARA PACIENTES REMITIDOS POR EL SERVICIO DE DERMATOLOGÍA DEL HOSPITAL MILITAR CENTRAL</t>
  </si>
  <si>
    <t>Avenida 1 No. 13A-61</t>
  </si>
  <si>
    <t>sec.direccion@dermatologia.gov.co</t>
  </si>
  <si>
    <t>CLAUDIA MARCELA ROJAS DAZA</t>
  </si>
  <si>
    <t xml:space="preserve">MEDELLIN </t>
  </si>
  <si>
    <t>157-2021</t>
  </si>
  <si>
    <t>126-2021</t>
  </si>
  <si>
    <t>HOSPITAL UNIVERSITARIO DE LA SAMARITANA E.S.E</t>
  </si>
  <si>
    <t>PRESTACIÓN DE SERVICIOS DE SALUD PARA REALIZACIÓN DE CIRUGÍA MICROGRÁFICA DE MOHS PARA PACIENTES DEL HOSPITAL MILITAR CENTRAL</t>
  </si>
  <si>
    <t>MAYOR LIGIA MENDEZ GAVIRIA</t>
  </si>
  <si>
    <t>compras.lider@hus.org.co</t>
  </si>
  <si>
    <t>carrera 8 No 0-29 sur</t>
  </si>
  <si>
    <t>EDAR SILVIO SANCHEZ VILLEGAS</t>
  </si>
  <si>
    <t>163-2021</t>
  </si>
  <si>
    <t>INTELNET MEDICA S.A.S</t>
  </si>
  <si>
    <t>MANTENIMIENTO PREVENTIVO Y LOS CORRECTIVOS QUE SEAN NECESARIOS INCLUIDO REPUESTOS ORIGINALES NUEVOS NO REMANUFACTURADOS PARA ECOGRAFO MARCA PHILLIPS DEL SERVICIO DE ELECTROFISIOLOGIA DEL HOSPITAL MILITAR CENTRAL</t>
  </si>
  <si>
    <t>JAIME TORRES AVILA</t>
  </si>
  <si>
    <t>CRA 44 A No 24 A -22</t>
  </si>
  <si>
    <t>comercial.publico@intelnetmedica.com</t>
  </si>
  <si>
    <t>162-2021</t>
  </si>
  <si>
    <t>150-2021</t>
  </si>
  <si>
    <t>099-2021</t>
  </si>
  <si>
    <t>LABORATORIO CLINICO ANDRADE NARVAEZ  "COLCAN"</t>
  </si>
  <si>
    <t>SUMINISTRO DE COMPONENTES SANGUÍNEOS PARA ATENDER LA DEMANDA DE TRANSFUSION CUANDO EL BANCO DE SANGRE DEL HOSPITAL NO CUENTE CON ELLOS Y LA REALIZACIÓN DE PRUEBAS CONFIRMATORIAS, DE ACUERDO A LA CIRCULR 082 DE 2011 Y SUS ANEXOS, PARA LOS DONANTES DE SANGRE Y AFÉRESIS CON PRUEBAS INFECCIOSAS REACTIVAS</t>
  </si>
  <si>
    <t>151-2021</t>
  </si>
  <si>
    <t>133-2021</t>
  </si>
  <si>
    <t>KAIKA S.A.S</t>
  </si>
  <si>
    <t>SUMINISTRO DE INSUMOS Y/O DISPOSITIVOS MÉDICO QUIRÚRGICOS REQUERIDOS PARA LA REALIZACIÓN DEL PROGRAMA QUIRÚRGICO Y DEMÁS PROCEDIMIENTOS ASISTENCIALES DE LOS SERVICIOS QUE COMPONEN LA UNIDAD MÉDICA Y CLÍNICO QUIRÚRGICA DEL HOSPITAL MILITAR CENTRAL LOTE 4</t>
  </si>
  <si>
    <t>HUMBERTO JAVIER DURAN CORTES</t>
  </si>
  <si>
    <t>soportec@kaika.com.co</t>
  </si>
  <si>
    <t>CR. 7 No. 69-53</t>
  </si>
  <si>
    <t>138-2021</t>
  </si>
  <si>
    <t>145-2021</t>
  </si>
  <si>
    <t>CONSORCIO NUTRIMOS  D&amp;B FCJ</t>
  </si>
  <si>
    <t>ENTREGAR A TÍTULO DE ARRENDAMIENTO DOS ESPACIOS DENTRO DE LAS INSTALACIONES DEL HOSPITAL MILITAR CENTRAL CON UN ÁREA APROXIMADA DE 422.47 M2 EN TOTAL, PARA LA PRESTACIÓN DEL SERVICIO DE CAFETERÍA Y RESTAURANTE EN EL PRIMER PISO Y DEL CLUB MÉDICO</t>
  </si>
  <si>
    <t>CARLOS ENRIQUE QUINTERO AVENDAÑO</t>
  </si>
  <si>
    <t>AV CALLE 100 # 8 A -55 TORRE C OFICINA 212</t>
  </si>
  <si>
    <t>GERENTE.ADMINISTRATIVO@DYBCATERING.COM</t>
  </si>
  <si>
    <t>132-2021</t>
  </si>
  <si>
    <t>LIVANOVA COLOMBIA S.A.S</t>
  </si>
  <si>
    <t>DANIEL SANCHEZ SANCHEZ</t>
  </si>
  <si>
    <t>marcela.vargas@livanova.com</t>
  </si>
  <si>
    <t>Calle 127a Numero 53a-45 oficina 3001</t>
  </si>
  <si>
    <t>139-2021</t>
  </si>
  <si>
    <t>MEDITEC S.A</t>
  </si>
  <si>
    <t xml:space="preserve">WILLIAM QUIROGA MATAMOROS </t>
  </si>
  <si>
    <t>AMPARO REINOSO BENIETZ</t>
  </si>
  <si>
    <t>CARRERA 7 # 155C-20</t>
  </si>
  <si>
    <t>meditec@meditecsa.com</t>
  </si>
  <si>
    <t>134-2021</t>
  </si>
  <si>
    <t>JOHNSON &amp; JOHSON DE COLOMBIA S.A</t>
  </si>
  <si>
    <t>GALO MIRCEA CUBILLOS MARCU</t>
  </si>
  <si>
    <t>Avenida Calle 26 N° 69 -76 Edificio Elemento, Torre 2 Piso 9</t>
  </si>
  <si>
    <t>CToroGar@its.jnj.com</t>
  </si>
  <si>
    <t>144-2021</t>
  </si>
  <si>
    <t>105-2021</t>
  </si>
  <si>
    <t>SUMINISTRAR, PREPARAR Y PRESERVAR TEJIDOS CORNEALES, ESCLERAS Y/O MEMBRANA AMNIÓTICA PARA EL HOSPITAL MILITAR</t>
  </si>
  <si>
    <t>137-2021</t>
  </si>
  <si>
    <t>M&amp;M EQUIPOS MEDCOS S.A.S</t>
  </si>
  <si>
    <t>MANUEL GONZÁLEZ</t>
  </si>
  <si>
    <t>CLL 98 N° 70 - 91 OFICINA 911</t>
  </si>
  <si>
    <t>comercial@mmequiposmedicos.com.co</t>
  </si>
  <si>
    <t>149-2021</t>
  </si>
  <si>
    <t>CMT COLOMBIA S.A.S</t>
  </si>
  <si>
    <t>MANTENIMIENTO CORRECTIVO INCLUYENDO SUMINISTRO E INSTALACION DE REPUESTOS ORIGINALES NUEVOS NO REMANUFACTURADOS DEL SISTEMA LLAMADO DE ENFERMERIA CON REFERENCIA LE-128 DESTINADOS AL HOSPITAL MILITAR CENTRAL</t>
  </si>
  <si>
    <t>SANDRA MILENA OCAÑO REYES</t>
  </si>
  <si>
    <t>Jesús Alberto Garzón Alonso</t>
  </si>
  <si>
    <t>Calle 30 A No. 6 - 22 Oficina 201-202</t>
  </si>
  <si>
    <t>gerenciacomercial@cmt.net.co</t>
  </si>
  <si>
    <t>161-2021</t>
  </si>
  <si>
    <t>MANTENIMIENTO PREVENTIVO Y LOS CORRECTIVOS QUE SEAN NECESARIOS INCLUYENDO REPUESTOS ORIGINALES NUEVOS NO REMANUFACTURADOS DEL MICROSCOPIO MARCA LEICA DEL HOSPITAL MILITAR CENTRAL</t>
  </si>
  <si>
    <t>ANA MARÍA TORRES GONZÁLEZ</t>
  </si>
  <si>
    <t>AK 7 # 72-64 INT 10</t>
  </si>
  <si>
    <t>carlosr@andreccorporation.com</t>
  </si>
  <si>
    <t>156-2021</t>
  </si>
  <si>
    <t>117-2021</t>
  </si>
  <si>
    <t>SUMINISTRO DE MATERIAL RADIACTIVO PARA REALIZAR ESTUDIOS DIAGNÓSTICOS, GAMAGRAFÍAS DE LOS DIFERENTES ÓRGANOS Y SISTEMAS</t>
  </si>
  <si>
    <t>127-2021</t>
  </si>
  <si>
    <t>MANTENIMIENTO PREVENTIVO Y LOS CORRECTIVOS QUE SEAN NECESARIOS INCLUIDO REPUESTOS ORIGINALES NUEVOS NO REMANUFACTURADOS DEL EQUIPO PENTACAM DEL SERVICIO DE OFTALMOLOGÍA DEL HOSPITAL MILITAR CENTRAL</t>
  </si>
  <si>
    <t>ANDREC SURGICAL S.A</t>
  </si>
  <si>
    <t>HECTOR GERMAN VARGAS</t>
  </si>
  <si>
    <t>123-2021</t>
  </si>
  <si>
    <t>ANNAR DIAGNOSTICA IMPORT S.A.S</t>
  </si>
  <si>
    <t>SUMINISTRO DE REACTIVOS E INSUMOS DESTINADOS PARA EL ÁREA DE LABOARATORIO CLÍNICO DEL HOSPITAL MILITAR CENTRAL (LEPTOSPIRA AUTOMATIZADA, PRUEBAS PARA HISTOPLASMA, PRUEBAS PARA CRIPTOCOCO Y ELECTROLITROS EN SUDOR)</t>
  </si>
  <si>
    <t>Abdón Marcelo Andrade Chávez</t>
  </si>
  <si>
    <t>Calle 49 No. 13 - 60</t>
  </si>
  <si>
    <t>ventas@annardx.com</t>
  </si>
  <si>
    <t xml:space="preserve">OBRA </t>
  </si>
  <si>
    <t>112-2021</t>
  </si>
  <si>
    <t>107-2021</t>
  </si>
  <si>
    <t>164-2021</t>
  </si>
  <si>
    <t>RAFAEL ANTONIIO SALAMANCA - DEPOSITO DE DROGAS BOYACA</t>
  </si>
  <si>
    <t>SUMINISTRO DE FÓRMULAS LÁCTEAS INFANTILES, COMPLEMENTOS Y SUPLEMENTOS NUTRICIONALES, BIBERONES Y MEZCLAS ENTERALES VÍA SONDA QUE REQUIERE EL HOSPITAL MILITAR CENTRAL PARA PACIENTES HOSPITALIZADOS ( LOTES 1,2,3,7,9,10,15 y 16).</t>
  </si>
  <si>
    <t>172-2021</t>
  </si>
  <si>
    <t>COMERCIAL J F I SAS</t>
  </si>
  <si>
    <t>SUMINISTRO DE ELEMENTOS Y MATERIALES DE FERRETERÍA Y CONSTRUCCIÓN NECESARIOS PARA EL MANTENIMIENTO DE LAS INSTALACIONES DEL HOSPITAL MILITAR CENTRAL (LOTE 2 - ORNAMENTACION Y LOTE 7 - PLOMERIA).</t>
  </si>
  <si>
    <t>INES QUIJANO ACEVEDO</t>
  </si>
  <si>
    <t>CALLE 37 46-213</t>
  </si>
  <si>
    <t>ventas@comercialjfi.com</t>
  </si>
  <si>
    <t>130-2021</t>
  </si>
  <si>
    <t>ALQUILER EQUIPO LASER THULIUM (mínimo de 200 W) CON TODOS LOS ACCESORIOS CORRESPONDIENTES, PARA EL SERVICIO DE UROLOGÍA DEL HOSPITAL MILITAR CENTRAL</t>
  </si>
  <si>
    <t>UROMEDICOS LTDA</t>
  </si>
  <si>
    <t>LUIS ALBERTO RUIZ ROBLES</t>
  </si>
  <si>
    <t>LICITACION PUBLICA</t>
  </si>
  <si>
    <t>SUMINISTRO DE INSUMOS ODONTOLÓGICOS PARA EL ÁREA DE SALUD ORAL Y CIRUGÍA MAXILOFACIAL DEL HOSPITAL MILITAR CENTRAL</t>
  </si>
  <si>
    <t>ORBIDENTAL S.A.S</t>
  </si>
  <si>
    <t>JORGE ENRIQUE BAZURTO CALDERON</t>
  </si>
  <si>
    <t>licitaciones@orbidental.com</t>
  </si>
  <si>
    <t>2115056-2353110</t>
  </si>
  <si>
    <t>Cra 9 No 61-79</t>
  </si>
  <si>
    <t>168-2021</t>
  </si>
  <si>
    <t>MANTENIMIENTO PREVENTIVO Y LOS CORRECTIVOS QUE SEAN NECESARIOS INCLUIDO REPUESTOS ORIGINALES NUEVOS NO REMANUFACTURADOS PARA LOS EQUIPOS DE MARCA RICHARD WOLF, EMS Y OTOPRONT DEL SERVICIO DE OTORRINO, CIRUGÍA, UROLOGÍA Y REHABILITACIÓN CARDIACA DEL HOSPITAL MILITAR CENTRAL</t>
  </si>
  <si>
    <t>155-2021</t>
  </si>
  <si>
    <t>ADRIANA MAGALY CUEVAS MUÑOZ</t>
  </si>
  <si>
    <t>177-2021</t>
  </si>
  <si>
    <t>LM INSTRUMENTS S.A.</t>
  </si>
  <si>
    <t>SANTIAGO PARDO TURRIAGO</t>
  </si>
  <si>
    <t>aslicitacion2@lminstruments.com.co</t>
  </si>
  <si>
    <t>187-2021</t>
  </si>
  <si>
    <t>Carrera 68D No. 25B-86 Oficina 518</t>
  </si>
  <si>
    <t>082-2021</t>
  </si>
  <si>
    <t>SA-010-2021-HOMIL</t>
  </si>
  <si>
    <t>https://community.secop.gov.co/Public/Tendering/OpportunityDetail/Index?noticeUID=CO1.NTC.1921548&amp;isFromPublicArea=True&amp;isModal=true&amp;asPopupView=true</t>
  </si>
  <si>
    <t>MC-078-2021-HOMIL</t>
  </si>
  <si>
    <t>https://community.secop.gov.co/Public/Tendering/OpportunityDetail/Index?noticeUID=CO1.NTC.1948649&amp;isFromPublicArea=True&amp;isModal=true&amp;asPopupView=true</t>
  </si>
  <si>
    <t>MC-089-2021-HOMIL</t>
  </si>
  <si>
    <t>https://community.secop.gov.co/Public/Tendering/OpportunityDetail/Index?noticeUID=CO1.NTC.1967351&amp;isFromPublicArea=True&amp;isModal=true&amp;asPopupView=true</t>
  </si>
  <si>
    <t>MC-083-2021-HOMIL</t>
  </si>
  <si>
    <t>https://community.secop.gov.co/Public/Tendering/OpportunityDetail/Index?noticeUID=CO1.NTC.1970804&amp;isFromPublicArea=True&amp;isModal=true&amp;asPopupView=true</t>
  </si>
  <si>
    <t>MC-094-2021-HOMIL</t>
  </si>
  <si>
    <t>https://community.secop.gov.co/Public/Tendering/OpportunityDetail/Index?noticeUID=CO1.NTC.1972912&amp;isFromPublicArea=True&amp;isModal=true&amp;asPopupView=true</t>
  </si>
  <si>
    <t>MC-034-2021-HOMIL</t>
  </si>
  <si>
    <t>https://community.secop.gov.co/Public/Tendering/OpportunityDetail/Index?noticeUID=CO1.NTC.1902866&amp;isFromPublicArea=True&amp;isModal=true&amp;asPopupView=true</t>
  </si>
  <si>
    <t>MC-100-2021-HOMIL</t>
  </si>
  <si>
    <t>https://community.secop.gov.co/Public/Tendering/OpportunityDetail/Index?noticeUID=CO1.NTC.1988971&amp;isFromPublicArea=True&amp;isModal=true&amp;asPopupView=true</t>
  </si>
  <si>
    <t>MC-105-2021-HOMIL</t>
  </si>
  <si>
    <t>https://community.secop.gov.co/Public/Tendering/OpportunityDetail/Index?noticeUID=CO1.NTC.1995969&amp;isFromPublicArea=True&amp;isModal=true&amp;asPopupView=true</t>
  </si>
  <si>
    <t>CD-050-2021-HOMIL</t>
  </si>
  <si>
    <t>https://community.secop.gov.co/Public/Tendering/OpportunityDetail/Index?noticeUID=CO1.NTC.2016771&amp;isFromPublicArea=True&amp;isModal=true&amp;asPopupView=true</t>
  </si>
  <si>
    <t>MC-111-2021-HOMIL</t>
  </si>
  <si>
    <t>https://community.secop.gov.co/Public/Tendering/OpportunityDetail/Index?noticeUID=CO1.NTC.2002123&amp;isFromPublicArea=True&amp;isModal=true&amp;asPopupView=true</t>
  </si>
  <si>
    <t>MC-099-2021-HOMIL</t>
  </si>
  <si>
    <t>https://community.secop.gov.co/Public/Tendering/OpportunityDetail/Index?noticeUID=CO1.NTC.1996060&amp;isFromPublicArea=True&amp;isModal=true&amp;asPopupView=true</t>
  </si>
  <si>
    <t>MC-117-2021-HOMIL</t>
  </si>
  <si>
    <t>https://community.secop.gov.co/Public/Tendering/OpportunityDetail/Index?noticeUID=CO1.NTC.2015340&amp;isFromPublicArea=True&amp;isModal=true&amp;asPopupView=true</t>
  </si>
  <si>
    <t>CD-055-2021-HOMIL_1</t>
  </si>
  <si>
    <t>https://community.secop.gov.co/Public/Tendering/OpportunityDetail/Index?noticeUID=CO1.NTC.2009039&amp;isFromPublicArea=True&amp;isModal=true&amp;asPopupView=true</t>
  </si>
  <si>
    <t>MC-108-2021-HOMIL</t>
  </si>
  <si>
    <t>https://community.secop.gov.co/Public/Tendering/OpportunityDetail/Index?noticeUID=CO1.NTC.2002414&amp;isFromPublicArea=True&amp;isModal=true&amp;asPopupView=true</t>
  </si>
  <si>
    <t>SA-015-2021-HOMIL</t>
  </si>
  <si>
    <t>https://community.secop.gov.co/Public/Tendering/OpportunityDetail/Index?noticeUID=CO1.NTC.1952959&amp;isFromPublicArea=True&amp;isModal=true&amp;asPopupView=true</t>
  </si>
  <si>
    <t>MC-112-2021-HOMIL</t>
  </si>
  <si>
    <t>https://community.secop.gov.co/Public/Tendering/OpportunityDetail/Index?noticeUID=CO1.NTC.2013151&amp;isFromPublicArea=True&amp;isModal=true&amp;asPopupView=true</t>
  </si>
  <si>
    <t>SI-002-2021-HOMIL (Presentación de oferta)</t>
  </si>
  <si>
    <t>https://community.secop.gov.co/Public/Tendering/OpportunityDetail/Index?noticeUID=CO1.NTC.1987182&amp;isFromPublicArea=True&amp;isModal=true&amp;asPopupView=true</t>
  </si>
  <si>
    <t>183-2021</t>
  </si>
  <si>
    <t>VELEZ LAB S.A.S</t>
  </si>
  <si>
    <t>SUMINISTRO DE COLORANTES DESTINADOS PARA LA LECTURA DE LAMINAS EN LAS AREAS DE HEMATOLOGIA Y MICROBIOLOGIA DEL LABORATORIO CLINICO DEL HOSPITAL MILITAR CENTRAL</t>
  </si>
  <si>
    <t>JESEI KATHERIN FUENTES</t>
  </si>
  <si>
    <t>ALVARO VELEZ OSORIO</t>
  </si>
  <si>
    <t>CARRERA 17 A # 119 A 42</t>
  </si>
  <si>
    <t>mbotero@velezlab.com.co</t>
  </si>
  <si>
    <t>FECHA SUSCRIPCION CONTRATO</t>
  </si>
  <si>
    <t xml:space="preserve">FECHA INICIO DEL CONTRATO </t>
  </si>
  <si>
    <t>203-2021</t>
  </si>
  <si>
    <t>214-2021</t>
  </si>
  <si>
    <t>JUAN CARLOS BERNAL</t>
  </si>
  <si>
    <t>CARRERA 19C # 86-14 OFC. 602</t>
  </si>
  <si>
    <t>VENTAS4@AYBMEDICA.COM</t>
  </si>
  <si>
    <t xml:space="preserve">VALOR ADICION </t>
  </si>
  <si>
    <t>186-2021</t>
  </si>
  <si>
    <t>MILENIUM MEDICAL SUPPLIER S.A.S</t>
  </si>
  <si>
    <t>MANTENIMIENTO PREVENTIVO Y LOS CORRECTIVOS QUE SEAN NECESARIOS INCLUIDO REPUESTOS ORIGINALES NUEVOS NO REMANUFACTURADOS PARA EL EQUIPO TROMBOELASTOGRAFO TEG 5000 DEL SERVICIO DE LABORATORIO CLINICO DEL HOSPITAL MILITAR CENTRAL</t>
  </si>
  <si>
    <t>STELLA TORRES PUENTES</t>
  </si>
  <si>
    <t>CARRERA 23 N° 124 - 87 OFF 804 TORRE II</t>
  </si>
  <si>
    <t>liliana.ramirez@milmedical.net</t>
  </si>
  <si>
    <t>199-2021</t>
  </si>
  <si>
    <t>MARIO  MENA BEJARANO</t>
  </si>
  <si>
    <t>200-2021</t>
  </si>
  <si>
    <t>SUMINISTRO DE MEDICAMENTOS DE ALTO COSTO PARA EL HOSPITAL MILITAR CENTRAL, LOTE - 3</t>
  </si>
  <si>
    <t>201-2021</t>
  </si>
  <si>
    <t>185-2021</t>
  </si>
  <si>
    <t>FUNDAR</t>
  </si>
  <si>
    <t>CONTRATAR LA PRESTACION DE SERVICIOS DE SALUD PARA LA REHABILITACION EN FARMACODEPENDENCIA, PARA PACIENTES DEL SUBSISTEMA DE FFMM, EN SITUACION DE DISCAPACIDAD DEL HOSPITAL MILITAR</t>
  </si>
  <si>
    <t>JOSE GOETHE GUTIERREZ OSORIO</t>
  </si>
  <si>
    <t>Carrera 16 No 36 22</t>
  </si>
  <si>
    <t>fundaradic@hotmail.com</t>
  </si>
  <si>
    <t>CD-064-2021-HOMIL</t>
  </si>
  <si>
    <t>https://community.secop.gov.co/Public/Tendering/OpportunityDetail/Index?noticeUID=CO1.NTC.2036869&amp;isFromPublicArea=True&amp;isModal=true&amp;asPopupView=true</t>
  </si>
  <si>
    <t>SASS-020-2021-HOMIL</t>
  </si>
  <si>
    <t>https://community.secop.gov.co/Public/Tendering/OpportunityDetail/Index?noticeUID=CO1.NTC.1984033&amp;isFromPublicArea=True&amp;isModal=true&amp;asPopupView=true</t>
  </si>
  <si>
    <t>MC-114-2021- HOMIL</t>
  </si>
  <si>
    <t>https://community.secop.gov.co/Public/Tendering/OpportunityDetail/Index?noticeUID=CO1.NTC.2013701&amp;isFromPublicArea=True&amp;isModal=true&amp;asPopupView=true</t>
  </si>
  <si>
    <t>SA-028-2021-HOMIL</t>
  </si>
  <si>
    <t>https://community.secop.gov.co/Public/Tendering/OpportunityDetail/Index?noticeUID=CO1.NTC.2004243&amp;isFromPublicArea=True&amp;isModal=true&amp;asPopupView=true</t>
  </si>
  <si>
    <t>MC-135-2021-HOMIL</t>
  </si>
  <si>
    <t>https://community.secop.gov.co/Public/Tendering/OpportunityDetail/Index?noticeUID=CO1.NTC.2046109&amp;isFromPublicArea=True&amp;isModal=true&amp;asPopupView=true</t>
  </si>
  <si>
    <t>MINIMA CUANTIA</t>
  </si>
  <si>
    <t>SELECCIÓN ABREVIADA</t>
  </si>
  <si>
    <t>SELECCIÓN ABREVIADA POR SUBASTA INVERSA</t>
  </si>
  <si>
    <t>SUBDIRECCION DE DOCENCIA</t>
  </si>
  <si>
    <t>220-2021</t>
  </si>
  <si>
    <t>RIVEROS BOTERO CIA LYDA</t>
  </si>
  <si>
    <t>SUMINISTRO DE CONTENEDORES HERMÉTICOS, RÍGIDOS Y DESECHABLES PARA EL DESCARTE Y RECOLECCIÓN DE MATERIAL PELIGROSO CORTOPUNZANTE</t>
  </si>
  <si>
    <t>Luz Myrian Botero Ospina</t>
  </si>
  <si>
    <t>gerenciarb@productosplasticos.co</t>
  </si>
  <si>
    <t>Av. Boyaca 64 F 50</t>
  </si>
  <si>
    <t>SA-033-2021-HOMIL</t>
  </si>
  <si>
    <t>https://community.secop.gov.co/Public/Tendering/OpportunityDetail/Index?noticeUID=CO1.NTC.2015322&amp;isFromPublicArea=True&amp;isModal=true&amp;asPopupView=true</t>
  </si>
  <si>
    <t>215-2021</t>
  </si>
  <si>
    <t>INGERAX S.A.S</t>
  </si>
  <si>
    <t>MANTENIMIENTO PREVENTIVO Y LOS CORRECTIVOS QUE SEAN NECESARIOS INCLUYENDO SUMINISTRO DE REPUESTOS, ACCESORIOS, INSUMOS Y/O CONSUMIBLES NUEVOS NO REMANO FACTURADOS DE LOS EQUIPOS DE RAYOS X DEL SERVICIO DE IMÁGENES DIAGNOSTICAS, URGENCIAS Y SALAS DE CIRUGIA DEL HOSPITAL MILITAR CENTRAL</t>
  </si>
  <si>
    <t>Efren Rivas Angel</t>
  </si>
  <si>
    <t>calle 79A # 66-69</t>
  </si>
  <si>
    <t>efren.rivas@hotmail.com</t>
  </si>
  <si>
    <t>MC-141-2021-HOMIL</t>
  </si>
  <si>
    <t>https://community.secop.gov.co/Public/Tendering/OpportunityDetail/Index?noticeUID=CO1.NTC.2051970&amp;isFromPublicArea=True&amp;isModal=true&amp;asPopupView=true</t>
  </si>
  <si>
    <t>207-2021</t>
  </si>
  <si>
    <t>CONCURSO DE MERTIOS</t>
  </si>
  <si>
    <t>INTERVENTORIA</t>
  </si>
  <si>
    <t>238-2021</t>
  </si>
  <si>
    <t>CAMILO ANDRES ECHEVERRY PAEZ</t>
  </si>
  <si>
    <t>SERVICIO DE SUMINISTRO E INSTALACION DE VIDRIOS, INCLUYENDO SUS ACCESORIOS Y A REQUERIMIENTO, PARA TODAS LAS AREAS QUE COMPONEN EL HOSPITAL MILITAR CENTRAL</t>
  </si>
  <si>
    <t>MC-151-2021-HOMIL</t>
  </si>
  <si>
    <t>https://community.secop.gov.co/Public/Tendering/OpportunityDetail/Index?noticeUID=CO1.NTC.2096130&amp;isFromPublicArea=True&amp;isModal=true&amp;asPopupView=true</t>
  </si>
  <si>
    <t>ST JUDE MEDICAL COLOMBIA LTDA</t>
  </si>
  <si>
    <t>MARGARITA MARIA ARBELAEZ LONDOÑO</t>
  </si>
  <si>
    <t>customerservicebogota@sjm.com</t>
  </si>
  <si>
    <t>225-2021</t>
  </si>
  <si>
    <t>CONSORCIO HOSPITALES 2021-019</t>
  </si>
  <si>
    <t>CONTRATO DE OBRA PÚBLICA PARA EL MANTENIMIENTO - ADECUACIÓN DE HABITACIONES PARA PACIENTES AISLADOS, EN EL TRIÁNGULO SUR DEL PISO 10 DEL EDIFICIO PRINCIPAL DEL HOSPITAL MILITAR CENTRAL NIVEL III Y IV”.QUE CUMPLA EL MARCO NORMATIVO PARA SU HABILITACIÓN Y ACREDITACIÓN DEC DICHAS AREAS</t>
  </si>
  <si>
    <t>consorciohospitales019@gmail.com</t>
  </si>
  <si>
    <t>CARRERA 13 A N° 78-51</t>
  </si>
  <si>
    <t>MARCO TULIO YAÑEZ VILLAMIZAR</t>
  </si>
  <si>
    <t>231-2021</t>
  </si>
  <si>
    <t>CALLE 63 SUR 64-90</t>
  </si>
  <si>
    <t>decorglass_camiloecheverry@hotmail.com</t>
  </si>
  <si>
    <t>SA-019-2021-HOMIL.</t>
  </si>
  <si>
    <t>https://community.secop.gov.co/Public/Tendering/OpportunityDetail/Index?noticeUID=CO1.NTC.1972526&amp;isFromPublicArea=True&amp;isModal=true&amp;asPopupView=true</t>
  </si>
  <si>
    <t>CD-065-2021-HOMIL</t>
  </si>
  <si>
    <t>https://community.secop.gov.co/Public/Tendering/OpportunityDetail/Index?noticeUID=CO1.NTC.2095882&amp;isFromPublicArea=True&amp;isModal=true&amp;asPopupView=true</t>
  </si>
  <si>
    <t>243-2021</t>
  </si>
  <si>
    <t>MANTENIMIENTO PREVENTIVO Y LOS CORRECTIVOS QUE SEAN NECESARIOS CON SUMINISTRO E INSTALACIÓN DE REPUESTOS Y ACCESORIOS NUEVOS NO REMANUFACTURADOS PARA EL EQUIPO ECÓGRAFO OFTALMOLÓGICO MARCA QUANTEL DEL HOSPITAL MILITAR CENTRAL</t>
  </si>
  <si>
    <t>CD-066-2021-HOMIL</t>
  </si>
  <si>
    <t>https://community.secop.gov.co/Public/Tendering/OpportunityDetail/Index?noticeUID=CO1.NTC.2067840&amp;isFromPublicArea=True&amp;isModal=true&amp;asPopupView=true</t>
  </si>
  <si>
    <t>258-2021</t>
  </si>
  <si>
    <t>SUMINISTRO DE ELEMENTOS NECESARIOS PARA EL MANTENIMIENTO Y RESTAURACIÓN DE JARDINES Y ZONAS VERDES</t>
  </si>
  <si>
    <t>REYNEL STEVEN MORA ALFONSO</t>
  </si>
  <si>
    <t>MC-164-2021-HOMIL</t>
  </si>
  <si>
    <t>https://community.secop.gov.co/Public/Tendering/OpportunityDetail/Index?noticeUID=CO1.NTC.2166028&amp;isFromPublicArea=True&amp;isModal=true&amp;asPopupView=true</t>
  </si>
  <si>
    <t>274-2021</t>
  </si>
  <si>
    <t>SUMINISTRO DE FORMULAS LACTEAS INFANTILES, COMPLEMENTOS Y SUPLEMENTOS NUTRICIONALES, BIBERONES Y MEZCLAS ENTERALES VIA SONDA, QUE REQUIERE EL HOSPITAL MILITAR CENTRAL PARA PACIENTES HOSPITALIZADOS</t>
  </si>
  <si>
    <t>MC-177-2021-HOMIL</t>
  </si>
  <si>
    <t>https://community.secop.gov.co/Public/Tendering/OpportunityDetail/Index?noticeUID=CO1.NTC.2192710&amp;isFromPublicArea=True&amp;isModal=true&amp;asPopupView=true</t>
  </si>
  <si>
    <t>217-2021</t>
  </si>
  <si>
    <t xml:space="preserve">PRESTACION DE SERVICIOS DE SALUD </t>
  </si>
  <si>
    <t>PRESTACIÓN DE SERVICIOS DE SALUD PARA LA REALIZACIÓN DEL SEGUIMIENTO Y CONTROLES MÉDICOS POR HEPATOLOGÍA PEDIÁTRICA REQUERIDOS PARA PACIENTES DEL HOSPITAL MILITAR CENTRAL</t>
  </si>
  <si>
    <t>MIGUEL ANGEL LUENGAS MONROY</t>
  </si>
  <si>
    <t>CRA 25A # 1-31 PISO 18 ED. PARQUE EMPRESARIAL</t>
  </si>
  <si>
    <t>CD-060-2021-HOMIL_1</t>
  </si>
  <si>
    <t>https://community.secop.gov.co/Public/Tendering/OpportunityDetail/Index?noticeUID=CO1.NTC.2040508&amp;isFromPublicArea=True&amp;isModal=true&amp;asPopupView=true</t>
  </si>
  <si>
    <t>268-2021</t>
  </si>
  <si>
    <t>SUMINISTRO DE INSUMOS Y/O DISPOSITIVOS MÉDICO QUIRÚRGICOS REQUERIDOS PARA LA REALIZACIÓN DEL PROGRAMA QUIRÚRGICO EN SALAS DE CIRUGÍA DE LOS SERVICIOS QUE COMPONEN LA UNIDAD MÉDICA Y CLÍNICO QUIRÚRGICA DEL HOSPITAL MILITAR CENTRAL</t>
  </si>
  <si>
    <t xml:space="preserve">CAROLINA ISABEL MARRUGO </t>
  </si>
  <si>
    <t>254-2021</t>
  </si>
  <si>
    <t>SUMINISTRO DE INSUMOS Y/O DISPOSITIVOS PARA EL LABORATORIO DE NEUROFISIOLOGIA, AREA DE NEUROCIENCIAS, QUE COMPONEN LA UNIDAD MÉDICO-HOSPITALARIA DEL HOSPITAL MILITAR CENTRAL</t>
  </si>
  <si>
    <t>A&amp;B EQUIPOS MEDICOS LTDA</t>
  </si>
  <si>
    <t>275-2021</t>
  </si>
  <si>
    <t>CIEL INGENIERIA S.A.S</t>
  </si>
  <si>
    <t>MANTENIMIENTO DE HARDWARE Y SOFTWARE PARA EL SISTEMA DIGITURNO DE LA UNIDAD DE SERVICIOS AMBULATORIA DEL HOSPITAL MILITAR CENTRAL</t>
  </si>
  <si>
    <t>Jairo Danilo Guio Cardenas</t>
  </si>
  <si>
    <t>Calle 36 No 24-38</t>
  </si>
  <si>
    <t>gerenciageneral@cielingenieria.com</t>
  </si>
  <si>
    <t>276-2021</t>
  </si>
  <si>
    <t>D.E DISTRIBUTION ENGINEERING S.A.S</t>
  </si>
  <si>
    <t>ADQUISICIÓN CARRO PORTA COMPUTADOR PARA SALAS DE CIRUGÍA EN EL HOSPITAL MILITAR CENTRAL</t>
  </si>
  <si>
    <t>MARIA NELCY TORO QUINTERO</t>
  </si>
  <si>
    <t>OSCAR MAURICIO DURAN BURITICA</t>
  </si>
  <si>
    <t>CALLE 54C SUR 95A 11 INT 3 APTO 204</t>
  </si>
  <si>
    <t>distributionengineering1@gmail.com</t>
  </si>
  <si>
    <t>LUIS EDUARDO MORENO MORENO</t>
  </si>
  <si>
    <t>CD-068-2021-HOMIL</t>
  </si>
  <si>
    <t>https://community.secop.gov.co/Public/Tendering/OpportunityDetail/Index?noticeUID=CO1.NTC.2070858&amp;isFromPublicArea=True&amp;isModal=true&amp;asPopupView=true</t>
  </si>
  <si>
    <t>MC-162-2021-HOMIL</t>
  </si>
  <si>
    <t>https://community.secop.gov.co/Public/Tendering/OpportunityDetail/Index?noticeUID=CO1.NTC.2172326&amp;isFromPublicArea=True&amp;isModal=true&amp;asPopupView=true</t>
  </si>
  <si>
    <t>MC-168-2021-HOMIL</t>
  </si>
  <si>
    <t>https://community.secop.gov.co/Public/Tendering/OpportunityDetail/Index?noticeUID=CO1.NTC.2188045&amp;isFromPublicArea=True&amp;isModal=true&amp;asPopupView=true</t>
  </si>
  <si>
    <t>MC-157-2021-HOMIL</t>
  </si>
  <si>
    <t>https://community.secop.gov.co/Public/Tendering/OpportunityDetail/Index?noticeUID=CO1.NTC.2184386&amp;isFromPublicArea=True&amp;isModal=true&amp;asPopupView=true</t>
  </si>
  <si>
    <t>291-2021</t>
  </si>
  <si>
    <t>COMERCIALIZADORA SERLE.COM S.A.S</t>
  </si>
  <si>
    <t>SUMINISTRO DE ESTACIONES DE TRABAJO PARA LAS AREAS ASISTENCIALES DEL HOSPITAL MILITAR CENTRAL</t>
  </si>
  <si>
    <t>RODOLFO ANTONIO ALBARRACIN MEDINA</t>
  </si>
  <si>
    <t>CALLE 14#15-18P4</t>
  </si>
  <si>
    <t>ventasserlecom@gmail.com</t>
  </si>
  <si>
    <t>(8)7654505</t>
  </si>
  <si>
    <t>BOYACA</t>
  </si>
  <si>
    <t>LP-008-2021-HOMIL</t>
  </si>
  <si>
    <t>https://community.secop.gov.co/Public/Tendering/OpportunityDetail/Index?noticeUID=CO1.NTC.2078535&amp;isFromPublicArea=True&amp;isModal=true&amp;asPopupView=true</t>
  </si>
  <si>
    <t>292-2021</t>
  </si>
  <si>
    <t>057-2021</t>
  </si>
  <si>
    <t>CHAHER S.A</t>
  </si>
  <si>
    <t>MANTENIMIENTO PREVENTIVO Y CORRECTIVO, SUMINISTRO DE LOS REPUESTOS NUEVOS ORIGINALES, NO REMANUFACTURADOS, INCLUYENDO CONSUMIBLES, PARA LA CENTRAL DE GASES MEDICINALES, ASI COMO EL MANTENIMIENTO GENERAL DE RED DE GASES MEDICINALES Y DE LOS CILINDROS DE OXIGENO, EN LAS INSTALACIONES DEL HOSPITAL MILITAR CENTRAL, INCLUYENDO LA ASESORÍA, ACOMPAÑAMIENTO Y EJECUCIÓN DE LA REVALIDACIÓN DEL PROCESO PRODUCTIVO DE AIRE MEDICINAL EN EL HOSPITAL MILITAR CENTRAL</t>
  </si>
  <si>
    <t>RAFAEL ANTONIO DUQUE SALAZAR</t>
  </si>
  <si>
    <t>Daniel Enrique Chaparro Ramirez</t>
  </si>
  <si>
    <t>Carrera 47 Nº 91-26</t>
  </si>
  <si>
    <t>administracion@chaher.net</t>
  </si>
  <si>
    <t>299-2021</t>
  </si>
  <si>
    <t>EDWARDS LIFESCIENCES COLOMBIA</t>
  </si>
  <si>
    <t>SUMINISTRO DE INSUMOS Y/O DISPOSITIVOS MEDICO-QUIRURGICOS (PROTESIS BIOLOGICA AORTICA TEJIDO RESILIA) REQUERIDOS PARA LA REALIZACION DEL PROGRAMA QUIRUGICO EN SALAS DE CIRUGIA DEL SERVICIO CARDIOVASCULAR DE LA UNIDAD CLINICO QUIRURGICA DEL HOSPITAL MILITAR CENTRAL</t>
  </si>
  <si>
    <t>Jose Pablo Uribe Lopez</t>
  </si>
  <si>
    <t>Carrera 7ma #114-33 oficina 505 Edificio Scotiabank</t>
  </si>
  <si>
    <t>colombia_atc@edwards.com</t>
  </si>
  <si>
    <t>297-2021</t>
  </si>
  <si>
    <t>SUMINISTRO DE ELEMENTOS PARA CUIDADO DE LOS CATETERES VENOSOS CENTRALES DESTINADOS A LA ATENCION DE PACIENTES DEL HOSPITAL MILITAR CENTRAL - DISPOSITIVO FIJADOR DE CATETER SIN SUTURA</t>
  </si>
  <si>
    <t>301-2021</t>
  </si>
  <si>
    <t>ITO SOFWARES.A.S</t>
  </si>
  <si>
    <t>ADQUISICIÓN, DESARROLLO Y VIRTUALIZACIÓN DE CONTENIDOS CON SU RESPECTIVA PUESTA EN FUNCIONAMIENTO CURSOS PARA DAR CONTINUIDAD A LA GESTIÓN DEL PROCESO DE ENSEÑANZA APRENDIZAJE EN EDUCACIÓN MODALIDAD VIRTUAL PARA LA SUBDIRECCIÓN DE DOCENCIA E INVESTIGACIÓN CIENTÍFICA DEL HOSPITAL MILITAR CENTRAL</t>
  </si>
  <si>
    <t>MARIA DEL PILAR VALERO</t>
  </si>
  <si>
    <t>MAURICIO ALEXANDER HERRAN PAIPILLA</t>
  </si>
  <si>
    <t>contratacion@ito-software.com</t>
  </si>
  <si>
    <t>Carrera 24 # 27 - 32</t>
  </si>
  <si>
    <t>SA-057-2021-HOMIL</t>
  </si>
  <si>
    <t>https://community.secop.gov.co/Public/Tendering/OpportunityDetail/Index?noticeUID=CO1.NTC.2189230&amp;isFromPublicArea=True&amp;isModal=true&amp;asPopupView=true</t>
  </si>
  <si>
    <t>MC-187-2021-HOMIL</t>
  </si>
  <si>
    <t>https://community.secop.gov.co/Public/Tendering/OpportunityDetail/Index?noticeUID=CO1.NTC.2246181&amp;isFromPublicArea=True&amp;isModal=true&amp;asPopupView=true</t>
  </si>
  <si>
    <t>MC-183-2021-HOMIL</t>
  </si>
  <si>
    <t>https://community.secop.gov.co/Public/Tendering/OpportunityDetail/Index?noticeUID=CO1.NTC.2243644&amp;isFromPublicArea=True&amp;isModal=true&amp;asPopupView=true</t>
  </si>
  <si>
    <t>SA-043-2021-HOMIL</t>
  </si>
  <si>
    <t>https://community.secop.gov.co/Public/Tendering/OpportunityDetail/Index?noticeUID=CO1.NTC.2118894&amp;isFromPublicArea=True&amp;isModal=true&amp;asPopupView=true</t>
  </si>
  <si>
    <t>285-2021</t>
  </si>
  <si>
    <t>REALIZAR LA CONSTRUCCIÓN, ADECUACIÓN Y MANTENIMIENTO DE ÁREAS DE ALMACENES Y OFICINAS DEL SÓTANO 1 DEL HOSPITAL MILITAR CENTRAL NIVEL III Y IV</t>
  </si>
  <si>
    <t>CONSORCIO HOMIL CENTRAL</t>
  </si>
  <si>
    <t>JOSE AGUSTIN PARODI MARTINEZ</t>
  </si>
  <si>
    <t>ingosersas@gmail.com</t>
  </si>
  <si>
    <t>CL 10 16 95 BRR LAS FLORES</t>
  </si>
  <si>
    <t>RIOHACHA</t>
  </si>
  <si>
    <t>LP-006-2021-HOMIL</t>
  </si>
  <si>
    <t>https://community.secop.gov.co/Public/Tendering/OpportunityDetail/Index?noticeUID=CO1.NTC.1998502&amp;isFromPublicArea=True&amp;isModal=true&amp;asPopupView=true</t>
  </si>
  <si>
    <t>280-2021</t>
  </si>
  <si>
    <t>AMGEM BIOTECNOLOGICA S.A.S</t>
  </si>
  <si>
    <t>SUMINISTRAR LOS MEDICAMENTOS DE ALTO COSTO (BLINATUMOMAB, CARFILZOMIB, DENOSUMAB, PANITUMUMAB) CON EL FIN DE SER DISPENSADOS A LOS PACIENTES ATENDIDOS POR PARTE DEL HOSPITAL MILITAR CENTRAL</t>
  </si>
  <si>
    <t>Angela Maria Cruz Pombo</t>
  </si>
  <si>
    <t>Calle 100 No. 7a - 81 Piso 6</t>
  </si>
  <si>
    <t>rgueva01@amgen.com</t>
  </si>
  <si>
    <t>BIOCOL LTDA</t>
  </si>
  <si>
    <t>PABLO GONZALEZ MARTINEZ</t>
  </si>
  <si>
    <t>CRA 54 # 44A-37</t>
  </si>
  <si>
    <t>biocol@outlook.com</t>
  </si>
  <si>
    <t>RIESGO DE FRACTURA</t>
  </si>
  <si>
    <t>307-2021</t>
  </si>
  <si>
    <t>195-202</t>
  </si>
  <si>
    <t>CONTRATACION DE LA PRESTACION DE SERVICIOS DE SALUD PARA LA REALIZACION DE ESTUDIOS DE ALERGIA MEDIANTE EL EMPLEO DE PRUEBAS CUTANEAS DE PUNCION PRICK TEST, PRUEBAS DE PARCHE O EPICUTANEA Y REALIZACION DE INMUNOTERAPIA ESPECIFICA CON ALERGENOS REQUERIDOS, CON EL OBJETO DE MEJORAR LOS PROCESOS DE DIAGNOSTICO Y TRATAMIENTO DE PATOLOGIAS ALERGICAS E INMUNOLOGICAS EN LOS PACIENTES PEDIATRICOS Y ADULTOS; CONSULTA AMBULATORIA DE ALERGOLOGIA E INMUNOLOGIA PARA PACIENTES ADULTOS DEL HOSPITAL MILITAR.</t>
  </si>
  <si>
    <t>YESID ALBERTO MUÑOZ URREGO</t>
  </si>
  <si>
    <t>CRA 12 # 98-38</t>
  </si>
  <si>
    <t>subdireccioncomercial@cayre.co</t>
  </si>
  <si>
    <t>300-2021</t>
  </si>
  <si>
    <t>CONSORCIO INGENIEROS C.A</t>
  </si>
  <si>
    <t>INTERVENTORIA TECNICA, ADMINISTRATIVA, JURIDICA, FINANCIERA Y AMBIENTAL PARA LA CONSTRUCCIÓN, ADECUACIÓN Y MANTENIMIENTO DE ÁREAS DE ALMACENES Y OFICINAS DEL SÓTANO 1 DEL HOSPITAL MILITAR CENTRAL NIVEL III Y IV.</t>
  </si>
  <si>
    <t>CALLE 138 #58D-01 TORRE 11 APTO 601</t>
  </si>
  <si>
    <t>civilesun@gmail.com</t>
  </si>
  <si>
    <t>310-2021</t>
  </si>
  <si>
    <t>CONTROL ONLINE S.A.S</t>
  </si>
  <si>
    <t>SERVICIO DE ACTUALIZACIÓN, MANTENIMIENTO, SOPORTE REMOTO Y EN SITIO PARA LA GESTIÓN DE INCIDENTES Y ACTUALIZACIÓN DE LOS MÓDULOS LICENCIADOS DEL GESTOR DOCUMENTAL, EXPEDIENTES Y EL SISTEMA DE GESTIÓN DE CALIDAD, INCLUIDO CERTIFICADO SSL (WILCARD) PARA EL HOSPITAL MILITAR CENTRAL</t>
  </si>
  <si>
    <t>FELIX ANTONIO PALACIO SABOGAL</t>
  </si>
  <si>
    <t>CARLOS JULIO NIETO GOMEZ</t>
  </si>
  <si>
    <t>AC 26 N 69 63 ofc 209</t>
  </si>
  <si>
    <t>leni.cordero@controlonline.com.co</t>
  </si>
  <si>
    <t>CD-075-2021-HOMIL</t>
  </si>
  <si>
    <t>https://community.secop.gov.co/Public/Tendering/OpportunityDetail/Index?noticeUID=CO1.NTC.2172004&amp;isFromPublicArea=True&amp;isModal=true&amp;asPopupView=true</t>
  </si>
  <si>
    <t>MC-155-2021-HOMIL</t>
  </si>
  <si>
    <t>https://community.secop.gov.co/Public/Tendering/OpportunityDetail/Index?noticeUID=CO1.NTC.2145214&amp;isFromPublicArea=True&amp;isModal=true&amp;asPopupView=true</t>
  </si>
  <si>
    <t>MC-195-2021-HOMIL</t>
  </si>
  <si>
    <t>https://community.secop.gov.co/Public/Tendering/OpportunityDetail/Index?noticeUID=CO1.NTC.2278019&amp;isFromPublicArea=True&amp;isModal=true&amp;asPopupView=true</t>
  </si>
  <si>
    <t>CD-080-2021-HOMIL</t>
  </si>
  <si>
    <t>https://community.secop.gov.co/Public/Tendering/OpportunityDetail/Index?noticeUID=CO1.NTC.2275402&amp;isFromPublicArea=True&amp;isModal=true&amp;asPopupView=true</t>
  </si>
  <si>
    <t>JEFE MARTHA RODRIGUEZ FIGUEROA</t>
  </si>
  <si>
    <t>JEFE MARTHA ROMERO</t>
  </si>
  <si>
    <t>MARTHA LILIANA SALAZAR</t>
  </si>
  <si>
    <t>302-2021</t>
  </si>
  <si>
    <t>BANCO DAVIVIENDA</t>
  </si>
  <si>
    <t>ENTREGAR A TÍTULO DE ARRENDAMIENTO DE UN ESPACIO FÍSICO DENTRO DE LAS INSTALACIONES DEL HOSPITAL PARA EL FUNCIONAMIENTO DEL SERVICIO DE CAJEROS AUTOMÁTICOS AL BANCO DAVIVIENDA</t>
  </si>
  <si>
    <t>Jose Rodrigo Arango Echeverri</t>
  </si>
  <si>
    <t>Calle 28 No 13 A 15 piso 33</t>
  </si>
  <si>
    <t>heospina@davivienda.com</t>
  </si>
  <si>
    <t>333-2021</t>
  </si>
  <si>
    <t>TERUMO COLOMBIA ANDINA S.A.S</t>
  </si>
  <si>
    <t>SUMINISTRO DE INSUMOS PARA PROCEDIMIENTOS DE RADIOLOGIA INTERVENCIONISTA</t>
  </si>
  <si>
    <t>314-2021</t>
  </si>
  <si>
    <t>INVER TRACK S.A.S</t>
  </si>
  <si>
    <t>CONTRATAR UN INTERMEDIARIO PÚBLICO O PRIVADO , PARA QUE TRAMITE, GESTIONE Y LIDERE LA VENTA A TRAVÉS DEL MECANISMO DE MARTILLO O SUBASTA PÚBLICA DE LOS BIENES MUEBLES OBSOLETOS E INSERVIBLES DE PROPIEDAD DEL HOSPITAL MILITAR CENTRAL</t>
  </si>
  <si>
    <t>PRESTACION DE SERVICIOS - INTERMEDIACION</t>
  </si>
  <si>
    <t>JUAN DAVID PRDRAZA</t>
  </si>
  <si>
    <t>MIGUEL ALEXANDER REYES FLOREZ</t>
  </si>
  <si>
    <t>CALLE 2A # 24-66</t>
  </si>
  <si>
    <t>INVER.TRACKSAS@GMAIL.COM</t>
  </si>
  <si>
    <t>336-2021</t>
  </si>
  <si>
    <t>PRESTACIÓN DE SERVICIOS PROFESIONALES ESPECIALIZADOS EN CIRUGÍA CARDIOVASCULAR, PERFUSIÓN Y CIRCULACIÓN EXTRACORPÓREA PARA DIFERENTES SERVICIOS DEL HOSPITAL MILITAR CENTRAL.</t>
  </si>
  <si>
    <t>CORPMED</t>
  </si>
  <si>
    <t>FREDY ERNESTO VILLAMIZAR BENESH</t>
  </si>
  <si>
    <t>Andres Ricardo Barragan Ortiz</t>
  </si>
  <si>
    <t>Carrera 9A No 17-55 Sur Piso 2</t>
  </si>
  <si>
    <t>corp-med@hotmail.com</t>
  </si>
  <si>
    <t>325-2021</t>
  </si>
  <si>
    <t>FONDO ROTATORIO POLINAL</t>
  </si>
  <si>
    <t>EL SUMINISTRO DE VESTIDO DE LABOR PARA EL PERSONAL QUE DEVENGA UN INGRESO IGUAL O INFERIOR A DOS SALARIOS MÍNIMOS LEGALES MENSUALES VIGENTES SMLMV Y QUE LABORAN PARA EL ESTABLECIMIENTO PÚBLICO HOSPITAL MILITAR CENTRAL.</t>
  </si>
  <si>
    <t>CARRERA 66 A N. 43-18</t>
  </si>
  <si>
    <t>licett.malagon@forpo.gov.co</t>
  </si>
  <si>
    <t>DIDIER ALBERTO ETRAD AALVAREZ</t>
  </si>
  <si>
    <t>CD-070-2021</t>
  </si>
  <si>
    <t>https://community.secop.gov.co/Public/Tendering/OpportunityDetail/Index?noticeUID=CO1.NTC.2280408&amp;isFromPublicArea=True&amp;isModal=true&amp;asPopupView=true</t>
  </si>
  <si>
    <t>SA-054-2021-HOMIL</t>
  </si>
  <si>
    <t>https://community.secop.gov.co/Public/Tendering/OpportunityDetail/Index?noticeUID=CO1.NTC.2171234&amp;isFromPublicArea=True&amp;isModal=true&amp;asPopupView=true</t>
  </si>
  <si>
    <t>CD-082-2021-HOMIL</t>
  </si>
  <si>
    <t>https://community.secop.gov.co/Public/Tendering/OpportunityDetail/Index?noticeUID=CO1.NTC.2343711&amp;isFromPublicArea=True&amp;isModal=true&amp;asPopupView=true</t>
  </si>
  <si>
    <t>MC-201-2021-HOMIL</t>
  </si>
  <si>
    <t>https://community.secop.gov.co/Public/Tendering/OpportunityDetail/Index?noticeUID=CO1.NTC.2343572&amp;isFromPublicArea=True&amp;isModal=true&amp;asPopupView=true</t>
  </si>
  <si>
    <t>CD-084-2021-HOMIL</t>
  </si>
  <si>
    <t>https://community.secop.gov.co/Public/Tendering/OpportunityDetail/Index?noticeUID=CO1.NTC.2400379&amp;isFromPublicArea=True&amp;isModal=true&amp;asPopupView=true</t>
  </si>
  <si>
    <t>MARTHA CONSUELO ROMERO</t>
  </si>
  <si>
    <t>338-2021</t>
  </si>
  <si>
    <t>SUMINISTRO DE INSUMOS Y REACTIVOS PARA REALIZAR TECNICAS, HISTOTECNIA PARA LA ATENCION USUARIOS DEL HOSPITAL MILITAR CENTRAL</t>
  </si>
  <si>
    <t>323-2021</t>
  </si>
  <si>
    <t>PRESTACIÓN DE SERVICIOS MÉDICOS PARA LA REALIZACIÓN DE MANOMETRÍAS ANORECTALES DE ALTA RESOLUCIÓN (POBLACION ADULTA Y PEDIATRICA), MANOMETRÍAS ESOFÁGICAS DE ALTA RESOLUCION (POBLACION ADULTA Y PEDIATRICA), FIBROSCAN, PHMETRÍAS DE 24 HORAS (POBLACION ADULTA Y PEDIATRICA) CON Y SIN IMPEDANCIOMETRÍA PARA USUARIOS DEL SUBSISTEMA DE SALUD DE LAS FUERZAS MILITARES REMITIDOS POR EL HOSPITAL MILITAR CENTRAL</t>
  </si>
  <si>
    <t>PATRICIA E ALVAREZ IPS. LCM. S.A.S</t>
  </si>
  <si>
    <t>CAROLINA ISABLE SANCHEZ MARRUGO</t>
  </si>
  <si>
    <t>Santiago Idarriaga Alvarez</t>
  </si>
  <si>
    <t>Cra 14 No. 127-11 Cs 502 - 503</t>
  </si>
  <si>
    <t>info@lacarolinamedical.com</t>
  </si>
  <si>
    <t>349-2021</t>
  </si>
  <si>
    <t>BIOCLINICOS DE COLOMBIA S.A.S</t>
  </si>
  <si>
    <t>ADQUISICIÓN PREINSTALACIÓN E INSTALACIÓN Y PUESTA EN FUNCIONAMIENTO DE UN VIDEO COLPOSCOPIO PARA ANOSCOPIA DE ALTA RESOLUCIÓN CON SOFTWARE DE CAPTURA PARA EL SERVICIO DE COLOPROCTOLOGÍA DEL HOSPITAL MILITAR CENTRAL</t>
  </si>
  <si>
    <t>CAROLINA ISABEL SANCHEZ - GILBERTO ROMERO ARDILA</t>
  </si>
  <si>
    <t>ALFONSO CASTRO</t>
  </si>
  <si>
    <t>CARRERA 64 96-65</t>
  </si>
  <si>
    <t>licitaciones@bioclinicos.com</t>
  </si>
  <si>
    <t>345-2021</t>
  </si>
  <si>
    <t>SERVIECOLOGICO S.A.S</t>
  </si>
  <si>
    <t>SERVICIO DE GESTIÓN EXTERNA (RECOLECCIÓN, TRANSPORTE, TRATAMIENTO Y DISPOSICIÓN FINAL) PARA LOS RESIDUOS DE ORIGEN ADMINISTRATIVO (RESIDUOS DE APARATOS ELÉCTRICOS Y ELECTRÓNICOS - RAEES, LUMINARIAS, BOMBILLAS, PILAS, BATERÍA Y OTROS CON UNA COMPOSICIÓN SIMILAR) PARA EL HOSPITAL MILITAR CENTRAL</t>
  </si>
  <si>
    <t>JAVIER FERNANDO USECHE BARBERY</t>
  </si>
  <si>
    <t>CARRERA 2 No 56 - 80</t>
  </si>
  <si>
    <t>alejandro.prieto@serviecologico.com</t>
  </si>
  <si>
    <t>344-2021</t>
  </si>
  <si>
    <t>ADQUISICIÓN DE INSUMOS Y DISPOSITIVOS MÉDICOS (LENTES INTRAOCULARES PLEGABLES Y LENTES TORICOS) PARA LOS PROCEDIMIENTOS QUIRÚRGICOS DEL SERVICIO DE OFTALMOLOGÍA DEL HOSPITAL MILITAR CENTRAL</t>
  </si>
  <si>
    <t>348-2021</t>
  </si>
  <si>
    <t>ADQUISICIÓN PREINSTALACIÓN E INSTALACIÓN DE EQUIPOS BIOMÉDICOS COMPATIBLES CON TECNOLOGÍA OLYMPUS DE LOS SERVICIOS DE GASTROENTEROLOGÍA, COLOPROCTOLOGÍA Y NEUMOLOGÍA DEL HOSPITAL MILITAR CENTRAL</t>
  </si>
  <si>
    <t>GUSTAVO HINCAPIE DIAZ - GILBERTO ROMERO ARDILA - CAROLINA ISABEL SANCHEZ</t>
  </si>
  <si>
    <t>326-2021</t>
  </si>
  <si>
    <t>AVANCE MEDICO S.A</t>
  </si>
  <si>
    <t>SUMINISTRO DE UN SISTEMA COMPRESOR DINAMICO FMF B 14 DE ESTERNON PARA CORRECCION DE PECTUS CARINATUN PARA LOS USUARIOS DEL SUBSISTEMA DE LAS FUERZAS MILITARES</t>
  </si>
  <si>
    <t>LUIS CARLOS RINCON LARROTA</t>
  </si>
  <si>
    <t>ADRIANA MURGUEITIO VILLEGAS</t>
  </si>
  <si>
    <t>AVENIDA ROOSEVELT No 28-04</t>
  </si>
  <si>
    <t>adriana.m@avancemedico.com</t>
  </si>
  <si>
    <t>351-2021</t>
  </si>
  <si>
    <t>ADQUISICIÓN, PREINSTALACIÓN, INSTALACIÓN Y PUESTA EN FUNCIONAMIENTO DE UN EQUIPO DE VIDEO PORTÁTIL CON FUNCIÓN DE ESTROBOSCOPIA PARA EL SERVICIO DE OTORRINOLARINGOLOGÍA DEL HOSPITAL MILITAR CENTRAL</t>
  </si>
  <si>
    <t>RICARDO SILVA RUEDA - GILBERTO ROMERO ARDILA</t>
  </si>
  <si>
    <t>350-2021</t>
  </si>
  <si>
    <t>ADQUISICIÓN, PREINSTALACIÓN, INSTALACIÓN Y PUESTA EN FUNCIONAMIENTO DE UN EQUIPO DE ANGIOGRAFIA RETINAL PARA EL HOSPITAL MILITAR CENTRAL</t>
  </si>
  <si>
    <t>LUIS ALBERTO RUIZ ROBLES - GILBERTO ROMERO ARDILA</t>
  </si>
  <si>
    <t>352-2021</t>
  </si>
  <si>
    <t>ADQUISICIÓN PREINSTALACIÓN E INSTALACIÓN Y PUESTA EN FUNCIONAMIENTO DE UN EQUIPO DE LAPAROSCOPIA Y CIRUGÍA ABIERTA CON FLUORESCENCIA EN TIEMPO REAL PARA EL SERVICIO DE CIRUGÍA GENERAL DEL HOSPITAL MILITAR CENTRAL</t>
  </si>
  <si>
    <t>STRIKER COLOMBIA S.A.S</t>
  </si>
  <si>
    <t>WILLIAM SANCHEZ MALDONADO</t>
  </si>
  <si>
    <t>Tito Roberto Garcia Mora</t>
  </si>
  <si>
    <t>Calle 116 # 7-15 oficina 1001 piso 10</t>
  </si>
  <si>
    <t>edwin.benjumea@stryker.com</t>
  </si>
  <si>
    <t>353-2021</t>
  </si>
  <si>
    <t>MEDTRONIC COLOMBIA S.A.</t>
  </si>
  <si>
    <t>ADQUISICIÓN PREINSTALACIÓN E INSTALACIÓN DE UN SISTEMA DE MANOMETRIA ANORECTAL Y ESOFAGICA PARA EL HOSPITAL MILITAR CENTRAL</t>
  </si>
  <si>
    <t>CAROLINA SANCHEZ - GILBERTO ROMERO ARDILA</t>
  </si>
  <si>
    <t>354-2021</t>
  </si>
  <si>
    <t>AYB EQUIPOS MEDICOS S.A.S</t>
  </si>
  <si>
    <t>ADQUISICIÓN PREINSTALACIÓN E INSTALACIÓN DE UN EQUIPO POLISOMNOGRAFO PARA EL HOSPITAL MILITAR CENTRAL</t>
  </si>
  <si>
    <t>GABRIEL CENTENARO - GILBERTO ROMERO ARDILA</t>
  </si>
  <si>
    <t>MC-207-2021-HOMIL</t>
  </si>
  <si>
    <t>https://community.secop.gov.co/Public/Tendering/OpportunityDetail/Index?noticeUID=CO1.NTC.2342302&amp;isFromPublicArea=True&amp;isModal=true&amp;asPopupView=true</t>
  </si>
  <si>
    <t>MC-199-2021-HOMIL</t>
  </si>
  <si>
    <t>https://community.secop.gov.co/Public/Tendering/OpportunityDetail/Index?noticeUID=CO1.NTC.2336215&amp;isFromPublicArea=True&amp;isModal=true&amp;asPopupView=true</t>
  </si>
  <si>
    <t>MC-214-2021-HOMIL</t>
  </si>
  <si>
    <t>https://community.secop.gov.co/Public/Tendering/OpportunityDetail/Index?noticeUID=CO1.NTC.2400371&amp;isFromPublicArea=True&amp;isModal=true&amp;asPopupView=true</t>
  </si>
  <si>
    <t>SA-065-2021-HOMIL</t>
  </si>
  <si>
    <t>https://community.secop.gov.co/Public/Tendering/OpportunityDetail/Index?noticeUID=CO1.NTC.2406461&amp;isFromPublicArea=True&amp;isModal=true&amp;asPopupView=true</t>
  </si>
  <si>
    <t>MC-220-2021-HOMIL</t>
  </si>
  <si>
    <t>https://community.secop.gov.co/Public/Tendering/OpportunityDetail/Index?noticeUID=CO1.NTC.2446504&amp;isFromPublicArea=True&amp;isModal=true&amp;asPopupView=true</t>
  </si>
  <si>
    <t>CD-089-2021-HOMIL</t>
  </si>
  <si>
    <t>https://community.secop.gov.co/Public/Tendering/OpportunityDetail/Index?noticeUID=CO1.NTC.2461478&amp;isFromPublicArea=True&amp;isModal=true&amp;asPopupView=true</t>
  </si>
  <si>
    <t>CD-092-2021-HOMIL</t>
  </si>
  <si>
    <t>https://community.secop.gov.co/Public/Tendering/OpportunityDetail/Index?noticeUID=CO1.NTC.2462304&amp;isFromPublicArea=True&amp;isModal=true&amp;asPopupView=true</t>
  </si>
  <si>
    <t>CD-091-2021-HOMIL</t>
  </si>
  <si>
    <t>https://community.secop.gov.co/Public/Tendering/OpportunityDetail/Index?noticeUID=CO1.NTC.2462927&amp;isFromPublicArea=True&amp;isModal=true&amp;asPopupView=true</t>
  </si>
  <si>
    <t>CD-090-2021-HOMIL</t>
  </si>
  <si>
    <t>https://community.secop.gov.co/Public/Tendering/OpportunityDetail/Index?noticeUID=CO1.NTC.2462755&amp;isFromPublicArea=True&amp;isModal=true&amp;asPopupView=true</t>
  </si>
  <si>
    <t>CD-093-2021-HOMIL</t>
  </si>
  <si>
    <t>https://community.secop.gov.co/Public/Tendering/OpportunityDetail/Index?noticeUID=CO1.NTC.2462303&amp;isFromPublicArea=True&amp;isModal=true&amp;asPopupView=true</t>
  </si>
  <si>
    <t>SA-068-2021-HOMIL</t>
  </si>
  <si>
    <t>https://community.secop.gov.co/Public/Tendering/OpportunityDetail/Index?noticeUID=CO1.NTC.2446510&amp;isFromPublicArea=True&amp;isModal=true&amp;asPopupView=true</t>
  </si>
  <si>
    <t>SA-067-2021-HOMIL</t>
  </si>
  <si>
    <t>https://community.secop.gov.co/Public/Tendering/OpportunityDetail/Index?noticeUID=CO1.NTC.2446509&amp;isFromPublicArea=True&amp;isModal=true&amp;asPopupView=true</t>
  </si>
  <si>
    <t>356-2021</t>
  </si>
  <si>
    <t>ADQUISICIÓN PREINSTALACIÓN E INSTALACIÓN DE UN EQUIPO DE MAPEO TRIDIMENSIONAL ENSITE PRESICION PARA EL SERVICIO DE ELECTROFISIOLOGÍA DEL HOSPITAL MILITAR CENTRAL</t>
  </si>
  <si>
    <t>OSCAR SOSA - GILBERTO ROMERO ARDILA</t>
  </si>
  <si>
    <t>357-2021</t>
  </si>
  <si>
    <t>ADQUISICIÓN PREINSTALACIÓN E INSTALACIÓN DE EQUIPOS ECOCARDIOGRAFOS Y ARCO EN C PARA LOS SERVICIOS DEL HOSPITAL MILITAR CENTRAL</t>
  </si>
  <si>
    <t>PHILIPS COLOMBIANA DE COMERCIALIZACION S.A</t>
  </si>
  <si>
    <t>Blanca Lilia Rodriguez Ramirez</t>
  </si>
  <si>
    <t>Calle 93 # 11A - 11, piso 7</t>
  </si>
  <si>
    <t>juana.mercedes.avila.jimenez@philips.com</t>
  </si>
  <si>
    <t>CD-086-2021-HOMIL.</t>
  </si>
  <si>
    <t>https://community.secop.gov.co/Public/Tendering/OpportunityDetail/Index?noticeUID=CO1.NTC.2476873&amp;isFromPublicArea=True&amp;isModal=true&amp;asPopupView=true</t>
  </si>
  <si>
    <t>CD-094-2021-HOMIL.</t>
  </si>
  <si>
    <t>https://community.secop.gov.co/Public/Tendering/OpportunityDetail/Index?noticeUID=CO1.NTC.2481919&amp;isFromPublicArea=True&amp;isModal=true&amp;asPopupView=true</t>
  </si>
  <si>
    <t>SUMINISTRO DE INSUMOS Y/O DISPOSITIVOS MÉDICO-QUIRÚRGICOS PARA EQUIPO NEURO-NAVEGADOR REQUERIDOS PARA LA REALIZACIÓN DEL PROGRAMA QUIRÚRGICO EN SALAS DE CIRUGÍA DEL SERVICIO DE NEUROCIRUGÍA QUE FORMA PARTE DE LA UNIDAD CLÍNICO QUIRÚRGICA DEL HOSPITAL MILITAR CENTRAL</t>
  </si>
  <si>
    <t>MAURICIO GARZON RUIZ - CILIA BELEN - CESAR PEREZ</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</si>
</sst>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_-&quot;$&quot;* #,##0_-;\-&quot;$&quot;* #,##0_-;_-&quot;$&quot;* &quot;-&quot;_-;_-@_-"/>
    <numFmt numFmtId="165" formatCode="_-&quot;$&quot;* #,##0.00_-;\-&quot;$&quot;* #,##0.00_-;_-&quot;$&quot;* &quot;-&quot;??_-;_-@_-"/>
    <numFmt numFmtId="166" formatCode="[$$-240A]\ #,##0"/>
    <numFmt numFmtId="167" formatCode="&quot;$&quot;\ #,##0"/>
    <numFmt numFmtId="168" formatCode="yyyy\-mm\-dd;@"/>
    <numFmt numFmtId="169" formatCode="_ &quot;$&quot;\ * #,##0_ ;_ &quot;$&quot;\ * \-#,##0_ ;_ &quot;$&quot;\ * &quot;-&quot;_ ;_ @_ "/>
  </numFmts>
  <fonts count="12"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Arial Narrow"/>
      <family val="2"/>
    </font>
    <font>
      <b/>
      <sz val="10"/>
      <color theme="1"/>
      <name val="Arial Narrow"/>
      <family val="2"/>
    </font>
    <font>
      <sz val="10"/>
      <color theme="1"/>
      <name val="Arial Narrow"/>
      <family val="2"/>
    </font>
    <font>
      <sz val="9"/>
      <color rgb="FF0074E8"/>
      <name val="Arial Narrow"/>
      <family val="2"/>
    </font>
    <font>
      <u/>
      <sz val="10"/>
      <color theme="10"/>
      <name val="Arial Narrow"/>
      <family val="2"/>
    </font>
    <font>
      <u/>
      <sz val="10"/>
      <color theme="10"/>
      <name val="Calibri"/>
      <family val="2"/>
    </font>
    <font>
      <sz val="10"/>
      <name val="Arial Narrow"/>
      <family val="2"/>
    </font>
    <font>
      <b/>
      <sz val="10"/>
      <color rgb="FFFF0000"/>
      <name val="Arial Narrow"/>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3">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s>
  <cellStyleXfs count="5">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xf numFmtId="169" fontId="3" fillId="0" borderId="0" applyFont="0" applyFill="0" applyBorder="0" applyAlignment="0" applyProtection="0"/>
  </cellStyleXfs>
  <cellXfs count="59">
    <xf numFmtId="0" fontId="0" fillId="0" borderId="0" xfId="0"/>
    <xf numFmtId="0" fontId="6" fillId="4" borderId="0" xfId="0" applyFont="1" applyFill="1"/>
    <xf numFmtId="166" fontId="4" fillId="4" borderId="9" xfId="0" applyNumberFormat="1" applyFont="1" applyFill="1" applyBorder="1" applyAlignment="1">
      <alignment horizontal="center" vertical="center" wrapText="1"/>
    </xf>
    <xf numFmtId="167" fontId="5" fillId="4" borderId="9" xfId="1"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8" fontId="4" fillId="4" borderId="9"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49" fontId="5" fillId="2" borderId="10" xfId="0" applyNumberFormat="1" applyFont="1" applyFill="1" applyBorder="1" applyAlignment="1">
      <alignment horizontal="center" vertical="center" wrapText="1"/>
    </xf>
    <xf numFmtId="0" fontId="6" fillId="0" borderId="10" xfId="0" applyFont="1" applyBorder="1" applyAlignment="1">
      <alignment horizontal="center" vertical="center" wrapText="1"/>
    </xf>
    <xf numFmtId="49" fontId="6" fillId="0" borderId="10" xfId="0" applyNumberFormat="1" applyFont="1" applyBorder="1" applyAlignment="1">
      <alignment horizontal="center" vertical="center" wrapText="1"/>
    </xf>
    <xf numFmtId="0" fontId="6" fillId="0" borderId="11" xfId="0" applyFont="1" applyBorder="1" applyAlignment="1">
      <alignment horizontal="center" vertical="center" wrapText="1"/>
    </xf>
    <xf numFmtId="0" fontId="7" fillId="0" borderId="11" xfId="0" applyFont="1" applyBorder="1" applyAlignment="1">
      <alignment horizontal="center" vertical="center"/>
    </xf>
    <xf numFmtId="0" fontId="8" fillId="0" borderId="11" xfId="2" applyFont="1" applyBorder="1" applyAlignment="1" applyProtection="1">
      <alignment vertical="center" wrapText="1"/>
    </xf>
    <xf numFmtId="49" fontId="6" fillId="2" borderId="10" xfId="0" applyNumberFormat="1" applyFont="1" applyFill="1" applyBorder="1" applyAlignment="1">
      <alignment horizontal="center" vertical="center" wrapText="1"/>
    </xf>
    <xf numFmtId="49" fontId="6" fillId="2" borderId="10" xfId="0" applyNumberFormat="1" applyFont="1" applyFill="1" applyBorder="1" applyAlignment="1">
      <alignment horizontal="justify" vertical="justify" wrapText="1"/>
    </xf>
    <xf numFmtId="164" fontId="6" fillId="2" borderId="10" xfId="1" applyNumberFormat="1" applyFont="1" applyFill="1" applyBorder="1" applyAlignment="1">
      <alignment horizontal="center" vertical="center"/>
    </xf>
    <xf numFmtId="168" fontId="6" fillId="3" borderId="10" xfId="0" applyNumberFormat="1" applyFont="1" applyFill="1" applyBorder="1" applyAlignment="1">
      <alignment horizontal="center" vertical="center" wrapText="1"/>
    </xf>
    <xf numFmtId="14" fontId="6" fillId="0" borderId="10" xfId="0" applyNumberFormat="1" applyFont="1" applyBorder="1" applyAlignment="1">
      <alignment horizontal="center" vertical="center" wrapText="1"/>
    </xf>
    <xf numFmtId="14" fontId="6" fillId="0" borderId="11" xfId="0" applyNumberFormat="1" applyFont="1" applyBorder="1" applyAlignment="1">
      <alignment horizontal="center" vertical="center" wrapText="1"/>
    </xf>
    <xf numFmtId="1" fontId="6" fillId="0" borderId="11" xfId="0" applyNumberFormat="1" applyFont="1" applyBorder="1" applyAlignment="1">
      <alignment horizontal="center" vertical="center" wrapText="1"/>
    </xf>
    <xf numFmtId="1" fontId="6" fillId="0" borderId="10" xfId="0" applyNumberFormat="1" applyFont="1" applyBorder="1" applyAlignment="1">
      <alignment horizontal="center" vertical="center" wrapText="1"/>
    </xf>
    <xf numFmtId="0" fontId="6" fillId="0" borderId="0" xfId="0" applyFont="1"/>
    <xf numFmtId="168" fontId="6" fillId="0" borderId="0" xfId="0" applyNumberFormat="1" applyFont="1"/>
    <xf numFmtId="0" fontId="7" fillId="0" borderId="11" xfId="0" applyFont="1" applyBorder="1" applyAlignment="1">
      <alignment horizontal="center" vertical="center" wrapText="1"/>
    </xf>
    <xf numFmtId="49" fontId="5" fillId="0" borderId="10" xfId="0" applyNumberFormat="1" applyFont="1" applyBorder="1" applyAlignment="1">
      <alignment horizontal="center" vertical="center" wrapText="1"/>
    </xf>
    <xf numFmtId="14" fontId="9" fillId="0" borderId="10" xfId="2" applyNumberFormat="1" applyFont="1" applyBorder="1" applyAlignment="1" applyProtection="1">
      <alignment horizontal="center" vertical="center" wrapText="1"/>
    </xf>
    <xf numFmtId="1" fontId="6" fillId="2" borderId="10" xfId="0" applyNumberFormat="1" applyFont="1" applyFill="1" applyBorder="1" applyAlignment="1">
      <alignment horizontal="center" vertical="center" wrapText="1"/>
    </xf>
    <xf numFmtId="1" fontId="6" fillId="0" borderId="10"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textRotation="90" wrapText="1"/>
    </xf>
    <xf numFmtId="0" fontId="5" fillId="0" borderId="12" xfId="0" applyFont="1" applyBorder="1" applyAlignment="1">
      <alignment horizontal="center" vertical="center"/>
    </xf>
    <xf numFmtId="49" fontId="4" fillId="4" borderId="7" xfId="0" applyNumberFormat="1" applyFont="1" applyFill="1" applyBorder="1" applyAlignment="1">
      <alignment horizontal="center" vertical="center" textRotation="90" wrapText="1"/>
    </xf>
    <xf numFmtId="1" fontId="5" fillId="0" borderId="12" xfId="0" applyNumberFormat="1" applyFont="1" applyBorder="1" applyAlignment="1">
      <alignment horizontal="center" vertical="center"/>
    </xf>
    <xf numFmtId="1" fontId="5" fillId="0" borderId="10" xfId="0" applyNumberFormat="1" applyFont="1" applyBorder="1" applyAlignment="1">
      <alignment horizontal="center" vertical="center" wrapText="1"/>
    </xf>
    <xf numFmtId="0" fontId="5" fillId="0" borderId="10" xfId="0" applyFont="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textRotation="90" wrapText="1"/>
    </xf>
    <xf numFmtId="0" fontId="6" fillId="0" borderId="11" xfId="0" applyFont="1" applyBorder="1"/>
    <xf numFmtId="164" fontId="11" fillId="2" borderId="10" xfId="1" applyNumberFormat="1" applyFont="1" applyFill="1" applyBorder="1" applyAlignment="1">
      <alignment horizontal="center" vertical="center"/>
    </xf>
    <xf numFmtId="168" fontId="4" fillId="4" borderId="3" xfId="0" applyNumberFormat="1" applyFont="1" applyFill="1" applyBorder="1" applyAlignment="1">
      <alignment horizontal="center" vertical="center" wrapText="1"/>
    </xf>
    <xf numFmtId="166" fontId="4" fillId="4" borderId="5"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66" fontId="4" fillId="4" borderId="4" xfId="0" applyNumberFormat="1" applyFont="1" applyFill="1" applyBorder="1" applyAlignment="1">
      <alignment horizontal="center" vertical="center" wrapText="1"/>
    </xf>
    <xf numFmtId="49" fontId="4" fillId="4" borderId="6"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xf numFmtId="0" fontId="5" fillId="4" borderId="5" xfId="0" applyFont="1" applyFill="1" applyBorder="1" applyAlignment="1">
      <alignment horizontal="center"/>
    </xf>
    <xf numFmtId="0" fontId="5" fillId="4" borderId="3" xfId="0" applyFont="1" applyFill="1" applyBorder="1" applyAlignment="1">
      <alignment horizontal="center"/>
    </xf>
    <xf numFmtId="0" fontId="5" fillId="0" borderId="5" xfId="0" applyFont="1" applyBorder="1" applyAlignment="1">
      <alignment horizontal="center"/>
    </xf>
    <xf numFmtId="0" fontId="5" fillId="0" borderId="4" xfId="0" applyFont="1" applyBorder="1" applyAlignment="1">
      <alignment horizontal="center"/>
    </xf>
    <xf numFmtId="1" fontId="5" fillId="0" borderId="5" xfId="0" applyNumberFormat="1" applyFont="1" applyBorder="1" applyAlignment="1">
      <alignment horizontal="center"/>
    </xf>
    <xf numFmtId="49" fontId="4" fillId="4" borderId="1"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49" fontId="10" fillId="4" borderId="1" xfId="0" applyNumberFormat="1" applyFont="1" applyFill="1" applyBorder="1" applyAlignment="1">
      <alignment horizontal="center" vertical="center" wrapText="1"/>
    </xf>
    <xf numFmtId="49" fontId="10" fillId="4" borderId="7" xfId="0" applyNumberFormat="1" applyFont="1" applyFill="1" applyBorder="1" applyAlignment="1">
      <alignment horizontal="center" vertical="center" wrapText="1"/>
    </xf>
  </cellXfs>
  <cellStyles count="5">
    <cellStyle name="Hipervínculo" xfId="2" builtinId="8"/>
    <cellStyle name="Moneda" xfId="1" builtinId="4"/>
    <cellStyle name="Moneda [0] 4" xf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1123950</xdr:colOff>
          <xdr:row>95</xdr:row>
          <xdr:rowOff>0</xdr:rowOff>
        </xdr:from>
        <xdr:to>
          <xdr:col>11</xdr:col>
          <xdr:colOff>85725</xdr:colOff>
          <xdr:row>96</xdr:row>
          <xdr:rowOff>66675</xdr:rowOff>
        </xdr:to>
        <xdr:sp macro="" textlink="">
          <xdr:nvSpPr>
            <xdr:cNvPr id="1142" name="Control 118" hidden="1">
              <a:extLst>
                <a:ext uri="{63B3BB69-23CF-44E3-9099-C40C66FF867C}">
                  <a14:compatExt spid="_x0000_s1142"/>
                </a:ext>
                <a:ext uri="{FF2B5EF4-FFF2-40B4-BE49-F238E27FC236}">
                  <a16:creationId xmlns=""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community.secop.gov.co/Public/Tendering/OpportunityDetail/Index?noticeUID=CO1.NTC.1824608&amp;isFromPublicArea=True&amp;isModal=true&amp;asPopupView=true" TargetMode="External"/><Relationship Id="rId7" Type="http://schemas.openxmlformats.org/officeDocument/2006/relationships/hyperlink" Target="https://community.secop.gov.co/Public/Tendering/OpportunityDetail/Index?noticeUID=CO1.NTC.1996060&amp;isFromPublicArea=True&amp;isModal=true&amp;asPopupView=true" TargetMode="External"/><Relationship Id="rId12" Type="http://schemas.openxmlformats.org/officeDocument/2006/relationships/image" Target="../media/image1.emf"/><Relationship Id="rId2" Type="http://schemas.openxmlformats.org/officeDocument/2006/relationships/hyperlink" Target="mailto:javier.davila@fresenius-kabi.com" TargetMode="External"/><Relationship Id="rId1" Type="http://schemas.openxmlformats.org/officeDocument/2006/relationships/hyperlink" Target="https://community.secop.gov.co/Public/Tendering/OpportunityDetail/Index?noticeUID=CO1.NTC.1747969&amp;isFromPublicArea=True&amp;isModal=true&amp;asPopupView=true" TargetMode="External"/><Relationship Id="rId6" Type="http://schemas.openxmlformats.org/officeDocument/2006/relationships/hyperlink" Target="mailto:consorciohospitales019@gmail.com" TargetMode="External"/><Relationship Id="rId11" Type="http://schemas.openxmlformats.org/officeDocument/2006/relationships/control" Target="../activeX/activeX1.xml"/><Relationship Id="rId5" Type="http://schemas.openxmlformats.org/officeDocument/2006/relationships/hyperlink" Target="mailto:GERENTE.ADMINISTRATIVO@DYBCATERING.COM" TargetMode="External"/><Relationship Id="rId10" Type="http://schemas.openxmlformats.org/officeDocument/2006/relationships/vmlDrawing" Target="../drawings/vmlDrawing1.vml"/><Relationship Id="rId4" Type="http://schemas.openxmlformats.org/officeDocument/2006/relationships/hyperlink" Target="mailto:servicioalcliente@rpmedicas.co"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AM104"/>
  <sheetViews>
    <sheetView tabSelected="1" zoomScaleNormal="100" workbookViewId="0">
      <pane xSplit="1" ySplit="2" topLeftCell="B3" activePane="bottomRight" state="frozen"/>
      <selection pane="topRight" activeCell="B1" sqref="B1"/>
      <selection pane="bottomLeft" activeCell="A3" sqref="A3"/>
      <selection pane="bottomRight" activeCell="F3" sqref="F3"/>
    </sheetView>
  </sheetViews>
  <sheetFormatPr baseColWidth="10" defaultRowHeight="12.75" x14ac:dyDescent="0.2"/>
  <cols>
    <col min="1" max="1" width="13.85546875" style="22" customWidth="1"/>
    <col min="2" max="2" width="4.85546875" style="22" customWidth="1"/>
    <col min="3" max="3" width="4.7109375" style="22" customWidth="1"/>
    <col min="4" max="5" width="4.85546875" style="22" customWidth="1"/>
    <col min="6" max="6" width="5.140625" style="22" customWidth="1"/>
    <col min="7" max="8" width="4.85546875" style="22" customWidth="1"/>
    <col min="9" max="9" width="13.28515625" style="22" customWidth="1"/>
    <col min="10" max="10" width="18.42578125" style="22" customWidth="1"/>
    <col min="11" max="11" width="18.5703125" style="22" customWidth="1"/>
    <col min="12" max="12" width="31.140625" style="22" customWidth="1"/>
    <col min="13" max="13" width="28.28515625" style="22" customWidth="1"/>
    <col min="14" max="14" width="54.28515625" style="22" customWidth="1"/>
    <col min="15" max="15" width="14.42578125" style="22" hidden="1" customWidth="1"/>
    <col min="16" max="16" width="15.85546875" style="22" hidden="1" customWidth="1"/>
    <col min="17" max="17" width="15.42578125" style="22" hidden="1" customWidth="1"/>
    <col min="18" max="18" width="15.140625" style="22" hidden="1" customWidth="1"/>
    <col min="19" max="19" width="17.28515625" style="22" hidden="1" customWidth="1"/>
    <col min="20" max="21" width="17.140625" style="22" hidden="1" customWidth="1"/>
    <col min="22" max="22" width="16.42578125" style="22" hidden="1" customWidth="1"/>
    <col min="23" max="23" width="19.28515625" style="22" customWidth="1"/>
    <col min="24" max="24" width="15.140625" style="22" customWidth="1"/>
    <col min="25" max="25" width="15.7109375" style="23" customWidth="1"/>
    <col min="26" max="26" width="15.28515625" style="23" customWidth="1"/>
    <col min="27" max="27" width="28.85546875" style="22" customWidth="1"/>
    <col min="28" max="28" width="4.85546875" style="22" customWidth="1"/>
    <col min="29" max="29" width="4.5703125" style="22" customWidth="1"/>
    <col min="30" max="30" width="5.28515625" style="22" customWidth="1"/>
    <col min="31" max="31" width="4.5703125" style="22" customWidth="1"/>
    <col min="32" max="32" width="5.28515625" style="22" customWidth="1"/>
    <col min="33" max="33" width="25.42578125" style="22" customWidth="1"/>
    <col min="34" max="34" width="19.42578125" style="22" customWidth="1"/>
    <col min="35" max="35" width="12" style="22" customWidth="1"/>
    <col min="36" max="36" width="22" style="22" customWidth="1"/>
    <col min="37" max="37" width="18.140625" style="22" customWidth="1"/>
    <col min="38" max="38" width="23.85546875" style="22" customWidth="1"/>
    <col min="39" max="39" width="16.5703125" style="22" customWidth="1"/>
    <col min="40" max="16384" width="11.42578125" style="22"/>
  </cols>
  <sheetData>
    <row r="1" spans="1:39" s="1" customFormat="1" ht="15.75" customHeight="1" thickBot="1" x14ac:dyDescent="0.25">
      <c r="A1" s="53" t="s">
        <v>16</v>
      </c>
      <c r="B1" s="31"/>
      <c r="C1" s="31"/>
      <c r="D1" s="31"/>
      <c r="E1" s="31"/>
      <c r="F1" s="31"/>
      <c r="G1" s="38"/>
      <c r="H1" s="31"/>
      <c r="I1" s="55" t="s">
        <v>22</v>
      </c>
      <c r="J1" s="55" t="s">
        <v>4</v>
      </c>
      <c r="K1" s="55" t="s">
        <v>19</v>
      </c>
      <c r="L1" s="55" t="s">
        <v>18</v>
      </c>
      <c r="M1" s="55" t="s">
        <v>25</v>
      </c>
      <c r="N1" s="57" t="s">
        <v>0</v>
      </c>
      <c r="O1" s="43" t="s">
        <v>1</v>
      </c>
      <c r="P1" s="44"/>
      <c r="Q1" s="44"/>
      <c r="R1" s="44"/>
      <c r="S1" s="44"/>
      <c r="T1" s="44"/>
      <c r="U1" s="44"/>
      <c r="V1" s="44"/>
      <c r="W1" s="45"/>
      <c r="X1" s="29"/>
      <c r="Y1" s="48" t="s">
        <v>2</v>
      </c>
      <c r="Z1" s="49"/>
      <c r="AA1" s="42"/>
      <c r="AB1" s="30"/>
      <c r="AC1" s="30"/>
      <c r="AD1" s="30"/>
      <c r="AE1" s="30"/>
      <c r="AF1" s="30"/>
      <c r="AG1" s="46" t="s">
        <v>5</v>
      </c>
      <c r="AH1" s="47"/>
      <c r="AI1" s="47"/>
      <c r="AJ1" s="47"/>
      <c r="AK1" s="47"/>
      <c r="AL1" s="47"/>
      <c r="AM1" s="47"/>
    </row>
    <row r="2" spans="1:39" s="1" customFormat="1" ht="103.5" customHeight="1" thickBot="1" x14ac:dyDescent="0.25">
      <c r="A2" s="54"/>
      <c r="B2" s="32" t="s">
        <v>28</v>
      </c>
      <c r="C2" s="32" t="s">
        <v>426</v>
      </c>
      <c r="D2" s="32" t="s">
        <v>520</v>
      </c>
      <c r="E2" s="32" t="s">
        <v>521</v>
      </c>
      <c r="F2" s="32" t="s">
        <v>522</v>
      </c>
      <c r="G2" s="39" t="s">
        <v>541</v>
      </c>
      <c r="H2" s="32" t="s">
        <v>300</v>
      </c>
      <c r="I2" s="55"/>
      <c r="J2" s="56"/>
      <c r="K2" s="55"/>
      <c r="L2" s="55"/>
      <c r="M2" s="56"/>
      <c r="N2" s="58"/>
      <c r="O2" s="2" t="s">
        <v>6</v>
      </c>
      <c r="P2" s="3" t="s">
        <v>492</v>
      </c>
      <c r="Q2" s="3" t="s">
        <v>24</v>
      </c>
      <c r="R2" s="4" t="s">
        <v>7</v>
      </c>
      <c r="S2" s="4" t="s">
        <v>8</v>
      </c>
      <c r="T2" s="4" t="s">
        <v>17</v>
      </c>
      <c r="U2" s="4" t="s">
        <v>21</v>
      </c>
      <c r="V2" s="4" t="s">
        <v>26</v>
      </c>
      <c r="W2" s="4" t="s">
        <v>9</v>
      </c>
      <c r="X2" s="4" t="s">
        <v>485</v>
      </c>
      <c r="Y2" s="5" t="s">
        <v>486</v>
      </c>
      <c r="Z2" s="5" t="s">
        <v>10</v>
      </c>
      <c r="AA2" s="6" t="s">
        <v>3</v>
      </c>
      <c r="AB2" s="34" t="s">
        <v>50</v>
      </c>
      <c r="AC2" s="34" t="s">
        <v>38</v>
      </c>
      <c r="AD2" s="34" t="s">
        <v>29</v>
      </c>
      <c r="AE2" s="34" t="s">
        <v>225</v>
      </c>
      <c r="AF2" s="34" t="s">
        <v>523</v>
      </c>
      <c r="AG2" s="7" t="s">
        <v>11</v>
      </c>
      <c r="AH2" s="7" t="s">
        <v>23</v>
      </c>
      <c r="AI2" s="7" t="s">
        <v>20</v>
      </c>
      <c r="AJ2" s="7" t="s">
        <v>12</v>
      </c>
      <c r="AK2" s="7" t="s">
        <v>13</v>
      </c>
      <c r="AL2" s="7" t="s">
        <v>14</v>
      </c>
      <c r="AM2" s="7" t="s">
        <v>15</v>
      </c>
    </row>
    <row r="3" spans="1:39" ht="90.75" customHeight="1" x14ac:dyDescent="0.2">
      <c r="A3" s="8" t="s">
        <v>41</v>
      </c>
      <c r="B3" s="37">
        <v>1</v>
      </c>
      <c r="C3" s="37"/>
      <c r="D3" s="37"/>
      <c r="E3" s="37"/>
      <c r="F3" s="37"/>
      <c r="G3" s="37"/>
      <c r="H3" s="37"/>
      <c r="I3" s="10" t="s">
        <v>42</v>
      </c>
      <c r="J3" s="11" t="s">
        <v>43</v>
      </c>
      <c r="K3" s="12" t="s">
        <v>52</v>
      </c>
      <c r="L3" s="13" t="s">
        <v>53</v>
      </c>
      <c r="M3" s="14" t="s">
        <v>44</v>
      </c>
      <c r="N3" s="15" t="s">
        <v>45</v>
      </c>
      <c r="O3" s="16">
        <v>0</v>
      </c>
      <c r="P3" s="16">
        <v>0</v>
      </c>
      <c r="Q3" s="16">
        <v>0</v>
      </c>
      <c r="R3" s="16">
        <f t="shared" ref="R3:R8" si="0">+O3+P3-Q3</f>
        <v>0</v>
      </c>
      <c r="S3" s="16"/>
      <c r="T3" s="16"/>
      <c r="U3" s="16"/>
      <c r="V3" s="16"/>
      <c r="W3" s="16">
        <f t="shared" ref="W3:W8" si="1">SUM(R3:V3)</f>
        <v>0</v>
      </c>
      <c r="X3" s="17">
        <v>44228</v>
      </c>
      <c r="Y3" s="17">
        <v>44228</v>
      </c>
      <c r="Z3" s="17">
        <v>45119</v>
      </c>
      <c r="AA3" s="19" t="s">
        <v>46</v>
      </c>
      <c r="AB3" s="18"/>
      <c r="AC3" s="18"/>
      <c r="AD3" s="36">
        <v>1</v>
      </c>
      <c r="AE3" s="18"/>
      <c r="AF3" s="18"/>
      <c r="AG3" s="21" t="s">
        <v>47</v>
      </c>
      <c r="AH3" s="21">
        <v>800250382</v>
      </c>
      <c r="AI3" s="21">
        <v>2</v>
      </c>
      <c r="AJ3" s="21" t="s">
        <v>48</v>
      </c>
      <c r="AK3" s="21">
        <v>7447300</v>
      </c>
      <c r="AL3" s="26" t="s">
        <v>49</v>
      </c>
      <c r="AM3" s="14" t="s">
        <v>30</v>
      </c>
    </row>
    <row r="4" spans="1:39" ht="120" customHeight="1" x14ac:dyDescent="0.2">
      <c r="A4" s="8" t="s">
        <v>81</v>
      </c>
      <c r="B4" s="37"/>
      <c r="C4" s="37"/>
      <c r="D4" s="37">
        <v>1</v>
      </c>
      <c r="E4" s="37"/>
      <c r="F4" s="37"/>
      <c r="G4" s="37"/>
      <c r="H4" s="37"/>
      <c r="I4" s="10" t="s">
        <v>27</v>
      </c>
      <c r="J4" s="11" t="s">
        <v>82</v>
      </c>
      <c r="K4" s="12" t="s">
        <v>97</v>
      </c>
      <c r="L4" s="13" t="s">
        <v>98</v>
      </c>
      <c r="M4" s="14" t="s">
        <v>83</v>
      </c>
      <c r="N4" s="15" t="s">
        <v>84</v>
      </c>
      <c r="O4" s="16">
        <v>50000000</v>
      </c>
      <c r="P4" s="16">
        <v>0</v>
      </c>
      <c r="Q4" s="16">
        <v>0</v>
      </c>
      <c r="R4" s="16">
        <f t="shared" si="0"/>
        <v>50000000</v>
      </c>
      <c r="S4" s="16"/>
      <c r="T4" s="16"/>
      <c r="U4" s="16"/>
      <c r="V4" s="16"/>
      <c r="W4" s="16">
        <f t="shared" si="1"/>
        <v>50000000</v>
      </c>
      <c r="X4" s="17">
        <v>44238</v>
      </c>
      <c r="Y4" s="17">
        <v>44256</v>
      </c>
      <c r="Z4" s="17">
        <v>44651</v>
      </c>
      <c r="AA4" s="19" t="s">
        <v>85</v>
      </c>
      <c r="AB4" s="36">
        <v>1</v>
      </c>
      <c r="AC4" s="18"/>
      <c r="AD4" s="18"/>
      <c r="AE4" s="18"/>
      <c r="AF4" s="18"/>
      <c r="AG4" s="21" t="s">
        <v>86</v>
      </c>
      <c r="AH4" s="21">
        <v>860013874</v>
      </c>
      <c r="AI4" s="21">
        <v>7</v>
      </c>
      <c r="AJ4" s="21" t="s">
        <v>87</v>
      </c>
      <c r="AK4" s="21">
        <v>3534000</v>
      </c>
      <c r="AL4" s="26" t="s">
        <v>88</v>
      </c>
      <c r="AM4" s="14" t="s">
        <v>30</v>
      </c>
    </row>
    <row r="5" spans="1:39" ht="114" customHeight="1" x14ac:dyDescent="0.2">
      <c r="A5" s="8" t="s">
        <v>57</v>
      </c>
      <c r="B5" s="37"/>
      <c r="C5" s="37"/>
      <c r="D5" s="37">
        <v>1</v>
      </c>
      <c r="E5" s="37"/>
      <c r="F5" s="37"/>
      <c r="G5" s="37"/>
      <c r="H5" s="37"/>
      <c r="I5" s="10" t="s">
        <v>40</v>
      </c>
      <c r="J5" s="11" t="s">
        <v>55</v>
      </c>
      <c r="K5" s="12" t="s">
        <v>133</v>
      </c>
      <c r="L5" s="13" t="s">
        <v>134</v>
      </c>
      <c r="M5" s="14" t="s">
        <v>100</v>
      </c>
      <c r="N5" s="15" t="s">
        <v>101</v>
      </c>
      <c r="O5" s="16">
        <v>5000000</v>
      </c>
      <c r="P5" s="16">
        <v>0</v>
      </c>
      <c r="Q5" s="16">
        <v>0</v>
      </c>
      <c r="R5" s="16">
        <f t="shared" si="0"/>
        <v>5000000</v>
      </c>
      <c r="S5" s="16"/>
      <c r="T5" s="16"/>
      <c r="U5" s="16"/>
      <c r="V5" s="16"/>
      <c r="W5" s="16">
        <f t="shared" si="1"/>
        <v>5000000</v>
      </c>
      <c r="X5" s="17">
        <v>44252</v>
      </c>
      <c r="Y5" s="17">
        <v>300</v>
      </c>
      <c r="Z5" s="17">
        <v>44651</v>
      </c>
      <c r="AA5" s="19" t="s">
        <v>701</v>
      </c>
      <c r="AB5" s="36">
        <v>1</v>
      </c>
      <c r="AC5" s="18"/>
      <c r="AD5" s="18"/>
      <c r="AE5" s="18"/>
      <c r="AF5" s="18"/>
      <c r="AG5" s="21" t="s">
        <v>102</v>
      </c>
      <c r="AH5" s="21">
        <v>800121035</v>
      </c>
      <c r="AI5" s="21">
        <v>9</v>
      </c>
      <c r="AJ5" s="21" t="s">
        <v>104</v>
      </c>
      <c r="AK5" s="21">
        <v>2362624</v>
      </c>
      <c r="AL5" s="26" t="s">
        <v>103</v>
      </c>
      <c r="AM5" s="14" t="s">
        <v>30</v>
      </c>
    </row>
    <row r="6" spans="1:39" ht="109.5" customHeight="1" x14ac:dyDescent="0.2">
      <c r="A6" s="8" t="s">
        <v>64</v>
      </c>
      <c r="B6" s="37"/>
      <c r="C6" s="37"/>
      <c r="D6" s="37">
        <v>1</v>
      </c>
      <c r="E6" s="37"/>
      <c r="F6" s="37"/>
      <c r="G6" s="37"/>
      <c r="H6" s="37"/>
      <c r="I6" s="10" t="s">
        <v>41</v>
      </c>
      <c r="J6" s="11" t="s">
        <v>43</v>
      </c>
      <c r="K6" s="12" t="s">
        <v>75</v>
      </c>
      <c r="L6" s="13" t="s">
        <v>76</v>
      </c>
      <c r="M6" s="14" t="s">
        <v>65</v>
      </c>
      <c r="N6" s="15" t="s">
        <v>66</v>
      </c>
      <c r="O6" s="16">
        <v>56901600</v>
      </c>
      <c r="P6" s="16">
        <f>26554080+1625760+72288240</f>
        <v>100468080</v>
      </c>
      <c r="Q6" s="16">
        <v>0</v>
      </c>
      <c r="R6" s="16">
        <f t="shared" si="0"/>
        <v>157369680</v>
      </c>
      <c r="S6" s="16"/>
      <c r="T6" s="16"/>
      <c r="U6" s="16"/>
      <c r="V6" s="16"/>
      <c r="W6" s="16">
        <f t="shared" si="1"/>
        <v>157369680</v>
      </c>
      <c r="X6" s="17">
        <v>44249</v>
      </c>
      <c r="Y6" s="17">
        <v>44251</v>
      </c>
      <c r="Z6" s="17">
        <v>44895</v>
      </c>
      <c r="AA6" s="19" t="s">
        <v>67</v>
      </c>
      <c r="AB6" s="18"/>
      <c r="AC6" s="36">
        <v>1</v>
      </c>
      <c r="AD6" s="18"/>
      <c r="AE6" s="18"/>
      <c r="AF6" s="18"/>
      <c r="AG6" s="21" t="s">
        <v>68</v>
      </c>
      <c r="AH6" s="21">
        <v>860350543</v>
      </c>
      <c r="AI6" s="21">
        <v>9</v>
      </c>
      <c r="AJ6" s="21" t="s">
        <v>69</v>
      </c>
      <c r="AK6" s="21">
        <v>8053992</v>
      </c>
      <c r="AL6" s="26" t="s">
        <v>70</v>
      </c>
      <c r="AM6" s="14" t="s">
        <v>30</v>
      </c>
    </row>
    <row r="7" spans="1:39" ht="77.25" customHeight="1" x14ac:dyDescent="0.2">
      <c r="A7" s="8" t="s">
        <v>71</v>
      </c>
      <c r="B7" s="37">
        <v>1</v>
      </c>
      <c r="C7" s="37"/>
      <c r="D7" s="37"/>
      <c r="E7" s="37"/>
      <c r="F7" s="37"/>
      <c r="G7" s="37"/>
      <c r="H7" s="37"/>
      <c r="I7" s="10" t="s">
        <v>58</v>
      </c>
      <c r="J7" s="11" t="s">
        <v>51</v>
      </c>
      <c r="K7" s="12" t="s">
        <v>77</v>
      </c>
      <c r="L7" s="13" t="s">
        <v>78</v>
      </c>
      <c r="M7" s="14" t="s">
        <v>72</v>
      </c>
      <c r="N7" s="15" t="s">
        <v>73</v>
      </c>
      <c r="O7" s="16">
        <v>3283173179</v>
      </c>
      <c r="P7" s="16">
        <v>1640000000</v>
      </c>
      <c r="Q7" s="16">
        <v>0</v>
      </c>
      <c r="R7" s="16">
        <f t="shared" si="0"/>
        <v>4923173179</v>
      </c>
      <c r="S7" s="16"/>
      <c r="T7" s="16"/>
      <c r="U7" s="16"/>
      <c r="V7" s="16"/>
      <c r="W7" s="16">
        <f t="shared" si="1"/>
        <v>4923173179</v>
      </c>
      <c r="X7" s="17">
        <v>44251</v>
      </c>
      <c r="Y7" s="17">
        <v>44252</v>
      </c>
      <c r="Z7" s="17">
        <v>44651</v>
      </c>
      <c r="AA7" s="19" t="s">
        <v>109</v>
      </c>
      <c r="AB7" s="18"/>
      <c r="AC7" s="36">
        <v>1</v>
      </c>
      <c r="AD7" s="18"/>
      <c r="AE7" s="18"/>
      <c r="AF7" s="18"/>
      <c r="AG7" s="21" t="s">
        <v>158</v>
      </c>
      <c r="AH7" s="21">
        <v>860002538</v>
      </c>
      <c r="AI7" s="21">
        <v>1</v>
      </c>
      <c r="AJ7" s="21" t="s">
        <v>159</v>
      </c>
      <c r="AK7" s="21">
        <v>6544444</v>
      </c>
      <c r="AL7" s="26" t="s">
        <v>160</v>
      </c>
      <c r="AM7" s="14" t="s">
        <v>30</v>
      </c>
    </row>
    <row r="8" spans="1:39" ht="96" customHeight="1" x14ac:dyDescent="0.2">
      <c r="A8" s="8" t="s">
        <v>89</v>
      </c>
      <c r="B8" s="37">
        <v>1</v>
      </c>
      <c r="C8" s="37"/>
      <c r="D8" s="37"/>
      <c r="E8" s="37"/>
      <c r="F8" s="37"/>
      <c r="G8" s="37"/>
      <c r="H8" s="37"/>
      <c r="I8" s="10" t="s">
        <v>80</v>
      </c>
      <c r="J8" s="11" t="s">
        <v>51</v>
      </c>
      <c r="K8" s="12" t="s">
        <v>95</v>
      </c>
      <c r="L8" s="13" t="s">
        <v>96</v>
      </c>
      <c r="M8" s="14" t="s">
        <v>90</v>
      </c>
      <c r="N8" s="15" t="s">
        <v>91</v>
      </c>
      <c r="O8" s="16">
        <v>1717293995</v>
      </c>
      <c r="P8" s="16">
        <v>687000000</v>
      </c>
      <c r="Q8" s="16">
        <v>0</v>
      </c>
      <c r="R8" s="16">
        <f t="shared" si="0"/>
        <v>2404293995</v>
      </c>
      <c r="S8" s="16"/>
      <c r="T8" s="16"/>
      <c r="U8" s="16"/>
      <c r="V8" s="16"/>
      <c r="W8" s="16">
        <f t="shared" si="1"/>
        <v>2404293995</v>
      </c>
      <c r="X8" s="17">
        <v>44252</v>
      </c>
      <c r="Y8" s="17">
        <v>44259</v>
      </c>
      <c r="Z8" s="17">
        <v>44651</v>
      </c>
      <c r="AA8" s="19" t="s">
        <v>74</v>
      </c>
      <c r="AB8" s="18"/>
      <c r="AC8" s="36">
        <v>1</v>
      </c>
      <c r="AD8" s="18"/>
      <c r="AE8" s="18"/>
      <c r="AF8" s="18"/>
      <c r="AG8" s="21" t="s">
        <v>92</v>
      </c>
      <c r="AH8" s="21">
        <v>860003216</v>
      </c>
      <c r="AI8" s="21">
        <v>8</v>
      </c>
      <c r="AJ8" s="21" t="s">
        <v>93</v>
      </c>
      <c r="AK8" s="21">
        <v>4178860</v>
      </c>
      <c r="AL8" s="26" t="s">
        <v>94</v>
      </c>
      <c r="AM8" s="14" t="s">
        <v>30</v>
      </c>
    </row>
    <row r="9" spans="1:39" ht="94.5" customHeight="1" x14ac:dyDescent="0.2">
      <c r="A9" s="8" t="s">
        <v>120</v>
      </c>
      <c r="B9" s="37"/>
      <c r="C9" s="37"/>
      <c r="D9" s="37">
        <v>1</v>
      </c>
      <c r="E9" s="37"/>
      <c r="F9" s="37"/>
      <c r="G9" s="37"/>
      <c r="H9" s="37"/>
      <c r="I9" s="10" t="s">
        <v>81</v>
      </c>
      <c r="J9" s="11" t="s">
        <v>51</v>
      </c>
      <c r="K9" s="12" t="s">
        <v>135</v>
      </c>
      <c r="L9" s="13" t="s">
        <v>136</v>
      </c>
      <c r="M9" s="14" t="s">
        <v>121</v>
      </c>
      <c r="N9" s="15" t="s">
        <v>122</v>
      </c>
      <c r="O9" s="16">
        <v>20000000</v>
      </c>
      <c r="P9" s="16">
        <v>0</v>
      </c>
      <c r="Q9" s="16">
        <v>0</v>
      </c>
      <c r="R9" s="16">
        <f t="shared" ref="R9:R15" si="2">+O9+P9-Q9</f>
        <v>20000000</v>
      </c>
      <c r="S9" s="16"/>
      <c r="T9" s="16"/>
      <c r="U9" s="16"/>
      <c r="V9" s="16"/>
      <c r="W9" s="16">
        <f>SUM(R9:V9)</f>
        <v>20000000</v>
      </c>
      <c r="X9" s="17">
        <v>44265</v>
      </c>
      <c r="Y9" s="17">
        <v>44267</v>
      </c>
      <c r="Z9" s="17">
        <v>44650</v>
      </c>
      <c r="AA9" s="19" t="s">
        <v>123</v>
      </c>
      <c r="AB9" s="36">
        <v>1</v>
      </c>
      <c r="AC9" s="18"/>
      <c r="AD9" s="18"/>
      <c r="AE9" s="18"/>
      <c r="AF9" s="18"/>
      <c r="AG9" s="21" t="s">
        <v>124</v>
      </c>
      <c r="AH9" s="21">
        <v>901034790</v>
      </c>
      <c r="AI9" s="21">
        <v>9</v>
      </c>
      <c r="AJ9" s="21" t="s">
        <v>126</v>
      </c>
      <c r="AK9" s="21">
        <v>3649620</v>
      </c>
      <c r="AL9" s="26" t="s">
        <v>125</v>
      </c>
      <c r="AM9" s="21" t="s">
        <v>30</v>
      </c>
    </row>
    <row r="10" spans="1:39" ht="94.5" customHeight="1" x14ac:dyDescent="0.2">
      <c r="A10" s="8" t="s">
        <v>112</v>
      </c>
      <c r="B10" s="37"/>
      <c r="C10" s="37"/>
      <c r="D10" s="37"/>
      <c r="E10" s="37">
        <v>1</v>
      </c>
      <c r="F10" s="37"/>
      <c r="G10" s="37"/>
      <c r="H10" s="37"/>
      <c r="I10" s="10" t="s">
        <v>31</v>
      </c>
      <c r="J10" s="11" t="s">
        <v>113</v>
      </c>
      <c r="K10" s="12" t="s">
        <v>137</v>
      </c>
      <c r="L10" s="13" t="s">
        <v>138</v>
      </c>
      <c r="M10" s="14" t="s">
        <v>114</v>
      </c>
      <c r="N10" s="15" t="s">
        <v>115</v>
      </c>
      <c r="O10" s="16">
        <v>70000000</v>
      </c>
      <c r="P10" s="16">
        <v>35000000</v>
      </c>
      <c r="Q10" s="16">
        <v>0</v>
      </c>
      <c r="R10" s="16">
        <f t="shared" si="2"/>
        <v>105000000</v>
      </c>
      <c r="S10" s="16"/>
      <c r="T10" s="16"/>
      <c r="U10" s="16"/>
      <c r="V10" s="16"/>
      <c r="W10" s="16">
        <f t="shared" ref="W10:W20" si="3">SUM(R10:V10)</f>
        <v>105000000</v>
      </c>
      <c r="X10" s="17">
        <v>44273</v>
      </c>
      <c r="Y10" s="17">
        <v>44274</v>
      </c>
      <c r="Z10" s="17">
        <v>44634</v>
      </c>
      <c r="AA10" s="19" t="s">
        <v>116</v>
      </c>
      <c r="AB10" s="36">
        <v>1</v>
      </c>
      <c r="AC10" s="18"/>
      <c r="AD10" s="18"/>
      <c r="AE10" s="18"/>
      <c r="AF10" s="18"/>
      <c r="AG10" s="21" t="s">
        <v>117</v>
      </c>
      <c r="AH10" s="21">
        <v>830008300</v>
      </c>
      <c r="AI10" s="21">
        <v>2</v>
      </c>
      <c r="AJ10" s="21" t="s">
        <v>119</v>
      </c>
      <c r="AK10" s="21">
        <v>2366927</v>
      </c>
      <c r="AL10" s="26" t="s">
        <v>118</v>
      </c>
      <c r="AM10" s="14" t="s">
        <v>30</v>
      </c>
    </row>
    <row r="11" spans="1:39" ht="116.25" customHeight="1" x14ac:dyDescent="0.2">
      <c r="A11" s="8" t="s">
        <v>144</v>
      </c>
      <c r="B11" s="37"/>
      <c r="C11" s="37"/>
      <c r="D11" s="37">
        <v>1</v>
      </c>
      <c r="E11" s="37"/>
      <c r="F11" s="37"/>
      <c r="G11" s="37"/>
      <c r="H11" s="37"/>
      <c r="I11" s="10" t="s">
        <v>80</v>
      </c>
      <c r="J11" s="11" t="s">
        <v>113</v>
      </c>
      <c r="K11" s="12" t="s">
        <v>155</v>
      </c>
      <c r="L11" s="13" t="s">
        <v>156</v>
      </c>
      <c r="M11" s="14" t="s">
        <v>145</v>
      </c>
      <c r="N11" s="15" t="s">
        <v>146</v>
      </c>
      <c r="O11" s="16">
        <v>57000000</v>
      </c>
      <c r="P11" s="16">
        <v>0</v>
      </c>
      <c r="Q11" s="16">
        <v>0</v>
      </c>
      <c r="R11" s="16">
        <f t="shared" si="2"/>
        <v>57000000</v>
      </c>
      <c r="S11" s="16"/>
      <c r="T11" s="16"/>
      <c r="U11" s="16"/>
      <c r="V11" s="16"/>
      <c r="W11" s="16">
        <f t="shared" si="3"/>
        <v>57000000</v>
      </c>
      <c r="X11" s="17">
        <v>44273</v>
      </c>
      <c r="Y11" s="17">
        <v>44280</v>
      </c>
      <c r="Z11" s="17">
        <v>44651</v>
      </c>
      <c r="AA11" s="19" t="s">
        <v>147</v>
      </c>
      <c r="AB11" s="18"/>
      <c r="AC11" s="36">
        <v>1</v>
      </c>
      <c r="AD11" s="18"/>
      <c r="AE11" s="18"/>
      <c r="AF11" s="18"/>
      <c r="AG11" s="21" t="s">
        <v>148</v>
      </c>
      <c r="AH11" s="21">
        <v>900589109</v>
      </c>
      <c r="AI11" s="21">
        <v>7</v>
      </c>
      <c r="AJ11" s="21" t="s">
        <v>149</v>
      </c>
      <c r="AK11" s="21">
        <v>7034991</v>
      </c>
      <c r="AL11" s="26" t="s">
        <v>150</v>
      </c>
      <c r="AM11" s="14" t="s">
        <v>30</v>
      </c>
    </row>
    <row r="12" spans="1:39" ht="111" customHeight="1" x14ac:dyDescent="0.2">
      <c r="A12" s="8" t="s">
        <v>161</v>
      </c>
      <c r="B12" s="37">
        <v>1</v>
      </c>
      <c r="C12" s="37"/>
      <c r="D12" s="37"/>
      <c r="E12" s="37"/>
      <c r="F12" s="37"/>
      <c r="G12" s="37"/>
      <c r="H12" s="37"/>
      <c r="I12" s="14" t="s">
        <v>107</v>
      </c>
      <c r="J12" s="11" t="s">
        <v>113</v>
      </c>
      <c r="K12" s="12" t="s">
        <v>185</v>
      </c>
      <c r="L12" s="13" t="s">
        <v>186</v>
      </c>
      <c r="M12" s="14" t="s">
        <v>162</v>
      </c>
      <c r="N12" s="15" t="s">
        <v>163</v>
      </c>
      <c r="O12" s="16">
        <v>2000000000</v>
      </c>
      <c r="P12" s="16">
        <v>600000000</v>
      </c>
      <c r="Q12" s="41">
        <v>500000000</v>
      </c>
      <c r="R12" s="16">
        <f t="shared" si="2"/>
        <v>2100000000</v>
      </c>
      <c r="S12" s="16"/>
      <c r="T12" s="16"/>
      <c r="U12" s="16"/>
      <c r="V12" s="16"/>
      <c r="W12" s="16">
        <f t="shared" si="3"/>
        <v>2100000000</v>
      </c>
      <c r="X12" s="17">
        <v>44285</v>
      </c>
      <c r="Y12" s="17">
        <v>44287</v>
      </c>
      <c r="Z12" s="17">
        <v>44681</v>
      </c>
      <c r="AA12" s="19" t="s">
        <v>164</v>
      </c>
      <c r="AB12" s="36">
        <v>1</v>
      </c>
      <c r="AC12" s="18"/>
      <c r="AD12" s="18"/>
      <c r="AE12" s="18"/>
      <c r="AF12" s="18"/>
      <c r="AG12" s="21" t="s">
        <v>165</v>
      </c>
      <c r="AH12" s="21">
        <v>860035992</v>
      </c>
      <c r="AI12" s="21">
        <v>2</v>
      </c>
      <c r="AJ12" s="21" t="s">
        <v>166</v>
      </c>
      <c r="AK12" s="21">
        <v>6672717</v>
      </c>
      <c r="AL12" s="26" t="s">
        <v>167</v>
      </c>
      <c r="AM12" s="14" t="s">
        <v>30</v>
      </c>
    </row>
    <row r="13" spans="1:39" ht="77.25" customHeight="1" x14ac:dyDescent="0.2">
      <c r="A13" s="8" t="s">
        <v>168</v>
      </c>
      <c r="B13" s="37"/>
      <c r="C13" s="37"/>
      <c r="D13" s="37">
        <v>1</v>
      </c>
      <c r="E13" s="37"/>
      <c r="F13" s="37"/>
      <c r="G13" s="37"/>
      <c r="H13" s="37"/>
      <c r="I13" s="10" t="s">
        <v>130</v>
      </c>
      <c r="J13" s="11" t="s">
        <v>51</v>
      </c>
      <c r="K13" s="12" t="s">
        <v>187</v>
      </c>
      <c r="L13" s="13" t="s">
        <v>188</v>
      </c>
      <c r="M13" s="14" t="s">
        <v>169</v>
      </c>
      <c r="N13" s="15" t="s">
        <v>170</v>
      </c>
      <c r="O13" s="16">
        <v>28665000</v>
      </c>
      <c r="P13" s="16">
        <v>10000000</v>
      </c>
      <c r="Q13" s="16">
        <v>0</v>
      </c>
      <c r="R13" s="16">
        <f t="shared" si="2"/>
        <v>38665000</v>
      </c>
      <c r="S13" s="16"/>
      <c r="T13" s="16"/>
      <c r="U13" s="16"/>
      <c r="V13" s="16"/>
      <c r="W13" s="16">
        <f t="shared" si="3"/>
        <v>38665000</v>
      </c>
      <c r="X13" s="17">
        <v>44285</v>
      </c>
      <c r="Y13" s="17">
        <v>44285</v>
      </c>
      <c r="Z13" s="17">
        <v>44651</v>
      </c>
      <c r="AA13" s="19" t="s">
        <v>99</v>
      </c>
      <c r="AB13" s="18"/>
      <c r="AC13" s="36">
        <v>1</v>
      </c>
      <c r="AD13" s="18"/>
      <c r="AE13" s="18"/>
      <c r="AF13" s="18"/>
      <c r="AG13" s="21" t="s">
        <v>127</v>
      </c>
      <c r="AH13" s="21">
        <v>830014072</v>
      </c>
      <c r="AI13" s="21">
        <v>2</v>
      </c>
      <c r="AJ13" s="21" t="s">
        <v>128</v>
      </c>
      <c r="AK13" s="21">
        <v>2445000</v>
      </c>
      <c r="AL13" s="26" t="s">
        <v>129</v>
      </c>
      <c r="AM13" s="14" t="s">
        <v>30</v>
      </c>
    </row>
    <row r="14" spans="1:39" ht="77.25" customHeight="1" x14ac:dyDescent="0.2">
      <c r="A14" s="8" t="s">
        <v>171</v>
      </c>
      <c r="B14" s="37"/>
      <c r="C14" s="37"/>
      <c r="D14" s="37"/>
      <c r="E14" s="37">
        <v>1</v>
      </c>
      <c r="F14" s="37"/>
      <c r="G14" s="37"/>
      <c r="H14" s="37"/>
      <c r="I14" s="10" t="s">
        <v>34</v>
      </c>
      <c r="J14" s="9" t="s">
        <v>113</v>
      </c>
      <c r="K14" s="12" t="s">
        <v>189</v>
      </c>
      <c r="L14" s="13" t="s">
        <v>190</v>
      </c>
      <c r="M14" s="14" t="s">
        <v>172</v>
      </c>
      <c r="N14" s="15" t="s">
        <v>173</v>
      </c>
      <c r="O14" s="16">
        <v>405000000</v>
      </c>
      <c r="P14" s="16">
        <v>0</v>
      </c>
      <c r="Q14" s="16">
        <v>0</v>
      </c>
      <c r="R14" s="16">
        <f t="shared" si="2"/>
        <v>405000000</v>
      </c>
      <c r="S14" s="16"/>
      <c r="T14" s="16"/>
      <c r="U14" s="16"/>
      <c r="V14" s="16"/>
      <c r="W14" s="16">
        <f t="shared" si="3"/>
        <v>405000000</v>
      </c>
      <c r="X14" s="17">
        <v>44286</v>
      </c>
      <c r="Y14" s="17">
        <v>44286</v>
      </c>
      <c r="Z14" s="17">
        <v>44742</v>
      </c>
      <c r="AA14" s="19" t="s">
        <v>174</v>
      </c>
      <c r="AB14" s="18"/>
      <c r="AC14" s="36">
        <v>1</v>
      </c>
      <c r="AD14" s="18"/>
      <c r="AE14" s="18"/>
      <c r="AF14" s="18"/>
      <c r="AG14" s="21" t="s">
        <v>175</v>
      </c>
      <c r="AH14" s="21">
        <v>800066001</v>
      </c>
      <c r="AI14" s="21">
        <v>3</v>
      </c>
      <c r="AJ14" s="21" t="s">
        <v>176</v>
      </c>
      <c r="AK14" s="21">
        <v>7447555</v>
      </c>
      <c r="AL14" s="26" t="s">
        <v>177</v>
      </c>
      <c r="AM14" s="14" t="s">
        <v>30</v>
      </c>
    </row>
    <row r="15" spans="1:39" ht="97.5" customHeight="1" x14ac:dyDescent="0.2">
      <c r="A15" s="8" t="s">
        <v>178</v>
      </c>
      <c r="B15" s="37"/>
      <c r="C15" s="37"/>
      <c r="D15" s="37"/>
      <c r="E15" s="37">
        <v>1</v>
      </c>
      <c r="F15" s="37"/>
      <c r="G15" s="37"/>
      <c r="H15" s="37"/>
      <c r="I15" s="10" t="s">
        <v>33</v>
      </c>
      <c r="J15" s="9" t="s">
        <v>113</v>
      </c>
      <c r="K15" s="12" t="s">
        <v>191</v>
      </c>
      <c r="L15" s="13" t="s">
        <v>192</v>
      </c>
      <c r="M15" s="14" t="s">
        <v>179</v>
      </c>
      <c r="N15" s="15" t="s">
        <v>180</v>
      </c>
      <c r="O15" s="16">
        <v>4770000000</v>
      </c>
      <c r="P15" s="16">
        <v>1080000000</v>
      </c>
      <c r="Q15" s="16">
        <v>0</v>
      </c>
      <c r="R15" s="16">
        <f t="shared" si="2"/>
        <v>5850000000</v>
      </c>
      <c r="S15" s="16"/>
      <c r="T15" s="16"/>
      <c r="U15" s="16"/>
      <c r="V15" s="16"/>
      <c r="W15" s="16">
        <f t="shared" si="3"/>
        <v>5850000000</v>
      </c>
      <c r="X15" s="17">
        <v>44284</v>
      </c>
      <c r="Y15" s="17">
        <v>44286</v>
      </c>
      <c r="Z15" s="17">
        <v>44651</v>
      </c>
      <c r="AA15" s="19" t="s">
        <v>836</v>
      </c>
      <c r="AB15" s="36">
        <v>1</v>
      </c>
      <c r="AC15" s="18"/>
      <c r="AD15" s="18"/>
      <c r="AE15" s="18"/>
      <c r="AF15" s="18"/>
      <c r="AG15" s="21" t="s">
        <v>182</v>
      </c>
      <c r="AH15" s="21">
        <v>860007760</v>
      </c>
      <c r="AI15" s="21">
        <v>1</v>
      </c>
      <c r="AJ15" s="21" t="s">
        <v>183</v>
      </c>
      <c r="AK15" s="21">
        <v>5870366</v>
      </c>
      <c r="AL15" s="26" t="s">
        <v>184</v>
      </c>
      <c r="AM15" s="14" t="s">
        <v>30</v>
      </c>
    </row>
    <row r="16" spans="1:39" ht="97.5" customHeight="1" x14ac:dyDescent="0.2">
      <c r="A16" s="8" t="s">
        <v>210</v>
      </c>
      <c r="B16" s="37"/>
      <c r="C16" s="37"/>
      <c r="D16" s="37">
        <v>1</v>
      </c>
      <c r="E16" s="37"/>
      <c r="F16" s="37"/>
      <c r="G16" s="37"/>
      <c r="H16" s="37"/>
      <c r="I16" s="10" t="s">
        <v>79</v>
      </c>
      <c r="J16" s="9" t="s">
        <v>51</v>
      </c>
      <c r="K16" s="12" t="s">
        <v>239</v>
      </c>
      <c r="L16" s="13" t="s">
        <v>240</v>
      </c>
      <c r="M16" s="14" t="s">
        <v>211</v>
      </c>
      <c r="N16" s="15" t="s">
        <v>212</v>
      </c>
      <c r="O16" s="16">
        <v>8000000</v>
      </c>
      <c r="P16" s="16">
        <v>0</v>
      </c>
      <c r="Q16" s="16">
        <v>0</v>
      </c>
      <c r="R16" s="16">
        <f t="shared" ref="R16:R21" si="4">+O16+P16-Q16</f>
        <v>8000000</v>
      </c>
      <c r="S16" s="16"/>
      <c r="T16" s="16"/>
      <c r="U16" s="16"/>
      <c r="V16" s="16"/>
      <c r="W16" s="16">
        <f t="shared" si="3"/>
        <v>8000000</v>
      </c>
      <c r="X16" s="17">
        <v>44291</v>
      </c>
      <c r="Y16" s="17">
        <v>44294</v>
      </c>
      <c r="Z16" s="17">
        <v>44651</v>
      </c>
      <c r="AA16" s="19" t="s">
        <v>699</v>
      </c>
      <c r="AB16" s="36">
        <v>1</v>
      </c>
      <c r="AC16" s="18"/>
      <c r="AD16" s="18"/>
      <c r="AE16" s="18"/>
      <c r="AF16" s="18"/>
      <c r="AG16" s="21" t="s">
        <v>213</v>
      </c>
      <c r="AH16" s="21">
        <v>900539662</v>
      </c>
      <c r="AI16" s="21">
        <v>5</v>
      </c>
      <c r="AJ16" s="21" t="s">
        <v>214</v>
      </c>
      <c r="AK16" s="21">
        <v>4059171</v>
      </c>
      <c r="AL16" s="26" t="s">
        <v>215</v>
      </c>
      <c r="AM16" s="14" t="s">
        <v>30</v>
      </c>
    </row>
    <row r="17" spans="1:39" ht="97.5" customHeight="1" x14ac:dyDescent="0.2">
      <c r="A17" s="8" t="s">
        <v>199</v>
      </c>
      <c r="B17" s="37"/>
      <c r="C17" s="37"/>
      <c r="D17" s="37">
        <v>1</v>
      </c>
      <c r="E17" s="37"/>
      <c r="F17" s="37"/>
      <c r="G17" s="37"/>
      <c r="H17" s="37"/>
      <c r="I17" s="10" t="s">
        <v>132</v>
      </c>
      <c r="J17" s="9" t="s">
        <v>51</v>
      </c>
      <c r="K17" s="12" t="s">
        <v>206</v>
      </c>
      <c r="L17" s="13" t="s">
        <v>207</v>
      </c>
      <c r="M17" s="14" t="s">
        <v>193</v>
      </c>
      <c r="N17" s="15" t="s">
        <v>194</v>
      </c>
      <c r="O17" s="16">
        <v>59054190</v>
      </c>
      <c r="P17" s="16">
        <v>29527000</v>
      </c>
      <c r="Q17" s="16">
        <v>0</v>
      </c>
      <c r="R17" s="16">
        <f t="shared" si="4"/>
        <v>88581190</v>
      </c>
      <c r="S17" s="16"/>
      <c r="T17" s="16"/>
      <c r="U17" s="16"/>
      <c r="V17" s="16"/>
      <c r="W17" s="16">
        <f t="shared" si="3"/>
        <v>88581190</v>
      </c>
      <c r="X17" s="17">
        <v>44293</v>
      </c>
      <c r="Y17" s="17">
        <v>44295</v>
      </c>
      <c r="Z17" s="17">
        <v>44651</v>
      </c>
      <c r="AA17" s="19" t="s">
        <v>700</v>
      </c>
      <c r="AB17" s="18"/>
      <c r="AC17" s="36">
        <v>1</v>
      </c>
      <c r="AD17" s="18"/>
      <c r="AE17" s="18"/>
      <c r="AF17" s="18"/>
      <c r="AG17" s="21" t="s">
        <v>195</v>
      </c>
      <c r="AH17" s="21">
        <v>17068260</v>
      </c>
      <c r="AI17" s="21">
        <v>3</v>
      </c>
      <c r="AJ17" s="21" t="s">
        <v>196</v>
      </c>
      <c r="AK17" s="21">
        <v>432597</v>
      </c>
      <c r="AL17" s="26" t="s">
        <v>197</v>
      </c>
      <c r="AM17" s="14" t="s">
        <v>30</v>
      </c>
    </row>
    <row r="18" spans="1:39" ht="97.5" customHeight="1" x14ac:dyDescent="0.2">
      <c r="A18" s="8" t="s">
        <v>246</v>
      </c>
      <c r="B18" s="37"/>
      <c r="C18" s="37"/>
      <c r="D18" s="37">
        <v>1</v>
      </c>
      <c r="E18" s="37"/>
      <c r="F18" s="37"/>
      <c r="G18" s="37"/>
      <c r="H18" s="37"/>
      <c r="I18" s="10" t="s">
        <v>108</v>
      </c>
      <c r="J18" s="9" t="s">
        <v>51</v>
      </c>
      <c r="K18" s="12" t="s">
        <v>237</v>
      </c>
      <c r="L18" s="13" t="s">
        <v>238</v>
      </c>
      <c r="M18" s="14" t="s">
        <v>247</v>
      </c>
      <c r="N18" s="15" t="s">
        <v>218</v>
      </c>
      <c r="O18" s="16">
        <v>17000000</v>
      </c>
      <c r="P18" s="16">
        <v>0</v>
      </c>
      <c r="Q18" s="16">
        <v>0</v>
      </c>
      <c r="R18" s="16">
        <f t="shared" si="4"/>
        <v>17000000</v>
      </c>
      <c r="S18" s="16"/>
      <c r="T18" s="16"/>
      <c r="U18" s="16"/>
      <c r="V18" s="16"/>
      <c r="W18" s="16">
        <f t="shared" si="3"/>
        <v>17000000</v>
      </c>
      <c r="X18" s="17">
        <v>44320</v>
      </c>
      <c r="Y18" s="17">
        <v>44307</v>
      </c>
      <c r="Z18" s="17">
        <v>44651</v>
      </c>
      <c r="AA18" s="19" t="s">
        <v>699</v>
      </c>
      <c r="AB18" s="36">
        <v>1</v>
      </c>
      <c r="AC18" s="18"/>
      <c r="AD18" s="18"/>
      <c r="AE18" s="18"/>
      <c r="AF18" s="18"/>
      <c r="AG18" s="21" t="s">
        <v>248</v>
      </c>
      <c r="AH18" s="21">
        <v>800211365</v>
      </c>
      <c r="AI18" s="21">
        <v>0</v>
      </c>
      <c r="AJ18" s="21" t="s">
        <v>250</v>
      </c>
      <c r="AK18" s="21">
        <v>2268111</v>
      </c>
      <c r="AL18" s="26" t="s">
        <v>249</v>
      </c>
      <c r="AM18" s="14" t="s">
        <v>30</v>
      </c>
    </row>
    <row r="19" spans="1:39" ht="97.5" customHeight="1" x14ac:dyDescent="0.2">
      <c r="A19" s="8" t="s">
        <v>253</v>
      </c>
      <c r="B19" s="37"/>
      <c r="C19" s="37"/>
      <c r="D19" s="37"/>
      <c r="E19" s="37">
        <v>1</v>
      </c>
      <c r="F19" s="37"/>
      <c r="G19" s="37"/>
      <c r="H19" s="37"/>
      <c r="I19" s="10" t="s">
        <v>27</v>
      </c>
      <c r="J19" s="9" t="s">
        <v>51</v>
      </c>
      <c r="K19" s="12" t="s">
        <v>254</v>
      </c>
      <c r="L19" s="13" t="s">
        <v>255</v>
      </c>
      <c r="M19" s="14" t="s">
        <v>256</v>
      </c>
      <c r="N19" s="15" t="s">
        <v>257</v>
      </c>
      <c r="O19" s="16">
        <v>398000000</v>
      </c>
      <c r="P19" s="16"/>
      <c r="Q19" s="16"/>
      <c r="R19" s="16">
        <f t="shared" si="4"/>
        <v>398000000</v>
      </c>
      <c r="S19" s="16"/>
      <c r="T19" s="16"/>
      <c r="U19" s="16"/>
      <c r="V19" s="16"/>
      <c r="W19" s="16">
        <f t="shared" si="3"/>
        <v>398000000</v>
      </c>
      <c r="X19" s="17">
        <v>44320</v>
      </c>
      <c r="Y19" s="17">
        <v>44320</v>
      </c>
      <c r="Z19" s="17">
        <v>44742</v>
      </c>
      <c r="AA19" s="19" t="s">
        <v>700</v>
      </c>
      <c r="AB19" s="18"/>
      <c r="AC19" s="18"/>
      <c r="AD19" s="36">
        <v>1</v>
      </c>
      <c r="AE19" s="18"/>
      <c r="AF19" s="18"/>
      <c r="AG19" s="21" t="s">
        <v>258</v>
      </c>
      <c r="AH19" s="21">
        <v>900402080</v>
      </c>
      <c r="AI19" s="21">
        <v>1</v>
      </c>
      <c r="AJ19" s="21" t="s">
        <v>260</v>
      </c>
      <c r="AK19" s="21">
        <v>7560404</v>
      </c>
      <c r="AL19" s="26" t="s">
        <v>259</v>
      </c>
      <c r="AM19" s="14" t="s">
        <v>30</v>
      </c>
    </row>
    <row r="20" spans="1:39" ht="97.5" customHeight="1" x14ac:dyDescent="0.2">
      <c r="A20" s="8" t="s">
        <v>198</v>
      </c>
      <c r="B20" s="37"/>
      <c r="C20" s="37"/>
      <c r="D20" s="37">
        <v>1</v>
      </c>
      <c r="E20" s="37"/>
      <c r="F20" s="37"/>
      <c r="G20" s="37"/>
      <c r="H20" s="37"/>
      <c r="I20" s="10" t="s">
        <v>110</v>
      </c>
      <c r="J20" s="9" t="s">
        <v>51</v>
      </c>
      <c r="K20" s="12" t="s">
        <v>208</v>
      </c>
      <c r="L20" s="13" t="s">
        <v>209</v>
      </c>
      <c r="M20" s="14" t="s">
        <v>201</v>
      </c>
      <c r="N20" s="15" t="s">
        <v>200</v>
      </c>
      <c r="O20" s="16">
        <v>59054190</v>
      </c>
      <c r="P20" s="16">
        <v>0</v>
      </c>
      <c r="Q20" s="16">
        <v>0</v>
      </c>
      <c r="R20" s="16">
        <f t="shared" si="4"/>
        <v>59054190</v>
      </c>
      <c r="S20" s="16"/>
      <c r="T20" s="16"/>
      <c r="U20" s="16"/>
      <c r="V20" s="16"/>
      <c r="W20" s="16">
        <f t="shared" si="3"/>
        <v>59054190</v>
      </c>
      <c r="X20" s="17">
        <v>44292</v>
      </c>
      <c r="Y20" s="17">
        <v>44294</v>
      </c>
      <c r="Z20" s="17">
        <v>44651</v>
      </c>
      <c r="AA20" s="19" t="s">
        <v>700</v>
      </c>
      <c r="AB20" s="18"/>
      <c r="AC20" s="36">
        <v>1</v>
      </c>
      <c r="AD20" s="18"/>
      <c r="AE20" s="18"/>
      <c r="AF20" s="18"/>
      <c r="AG20" s="21" t="s">
        <v>202</v>
      </c>
      <c r="AH20" s="21" t="s">
        <v>205</v>
      </c>
      <c r="AI20" s="21">
        <v>5</v>
      </c>
      <c r="AJ20" s="21" t="s">
        <v>203</v>
      </c>
      <c r="AK20" s="21">
        <v>2694909</v>
      </c>
      <c r="AL20" s="26" t="s">
        <v>204</v>
      </c>
      <c r="AM20" s="14" t="s">
        <v>30</v>
      </c>
    </row>
    <row r="21" spans="1:39" ht="97.5" customHeight="1" x14ac:dyDescent="0.2">
      <c r="A21" s="8" t="s">
        <v>264</v>
      </c>
      <c r="B21" s="37"/>
      <c r="C21" s="37"/>
      <c r="D21" s="37"/>
      <c r="E21" s="37">
        <v>1</v>
      </c>
      <c r="F21" s="37"/>
      <c r="G21" s="37"/>
      <c r="H21" s="37"/>
      <c r="I21" s="10" t="s">
        <v>39</v>
      </c>
      <c r="J21" s="9" t="s">
        <v>51</v>
      </c>
      <c r="K21" s="12" t="s">
        <v>265</v>
      </c>
      <c r="L21" s="13" t="s">
        <v>266</v>
      </c>
      <c r="M21" s="14" t="s">
        <v>267</v>
      </c>
      <c r="N21" s="15" t="s">
        <v>268</v>
      </c>
      <c r="O21" s="16">
        <v>115000000</v>
      </c>
      <c r="P21" s="16">
        <v>57500000</v>
      </c>
      <c r="Q21" s="16"/>
      <c r="R21" s="16">
        <f t="shared" si="4"/>
        <v>172500000</v>
      </c>
      <c r="S21" s="16"/>
      <c r="T21" s="16"/>
      <c r="U21" s="16"/>
      <c r="V21" s="16"/>
      <c r="W21" s="16">
        <f t="shared" ref="W21" si="5">SUM(R21:V21)</f>
        <v>172500000</v>
      </c>
      <c r="X21" s="17">
        <v>44321</v>
      </c>
      <c r="Y21" s="17">
        <v>44321</v>
      </c>
      <c r="Z21" s="17">
        <v>44742</v>
      </c>
      <c r="AA21" s="19" t="s">
        <v>700</v>
      </c>
      <c r="AB21" s="18"/>
      <c r="AC21" s="36">
        <v>1</v>
      </c>
      <c r="AD21" s="18"/>
      <c r="AE21" s="18"/>
      <c r="AF21" s="18"/>
      <c r="AG21" s="18" t="s">
        <v>269</v>
      </c>
      <c r="AH21" s="21">
        <v>811019499</v>
      </c>
      <c r="AI21" s="21">
        <v>3</v>
      </c>
      <c r="AJ21" s="18" t="s">
        <v>270</v>
      </c>
      <c r="AK21" s="21">
        <v>2684904</v>
      </c>
      <c r="AL21" s="26" t="s">
        <v>271</v>
      </c>
      <c r="AM21" s="21" t="s">
        <v>30</v>
      </c>
    </row>
    <row r="22" spans="1:39" ht="97.5" customHeight="1" x14ac:dyDescent="0.2">
      <c r="A22" s="8" t="s">
        <v>283</v>
      </c>
      <c r="B22" s="37"/>
      <c r="C22" s="37"/>
      <c r="D22" s="37">
        <v>1</v>
      </c>
      <c r="E22" s="37"/>
      <c r="F22" s="37"/>
      <c r="G22" s="37"/>
      <c r="H22" s="37"/>
      <c r="I22" s="10" t="s">
        <v>246</v>
      </c>
      <c r="J22" s="9" t="s">
        <v>51</v>
      </c>
      <c r="K22" s="12" t="s">
        <v>291</v>
      </c>
      <c r="L22" s="13" t="s">
        <v>292</v>
      </c>
      <c r="M22" s="14" t="s">
        <v>285</v>
      </c>
      <c r="N22" s="15" t="s">
        <v>284</v>
      </c>
      <c r="O22" s="16">
        <v>55709730</v>
      </c>
      <c r="P22" s="16"/>
      <c r="Q22" s="16"/>
      <c r="R22" s="16">
        <f t="shared" ref="R22:R28" si="6">+O22+P22-Q22</f>
        <v>55709730</v>
      </c>
      <c r="S22" s="16"/>
      <c r="T22" s="16"/>
      <c r="U22" s="16"/>
      <c r="V22" s="16"/>
      <c r="W22" s="16">
        <f>SUM(R22:V22)</f>
        <v>55709730</v>
      </c>
      <c r="X22" s="17">
        <v>44323</v>
      </c>
      <c r="Y22" s="17">
        <v>44329</v>
      </c>
      <c r="Z22" s="17">
        <v>44742</v>
      </c>
      <c r="AA22" s="19" t="s">
        <v>700</v>
      </c>
      <c r="AB22" s="18"/>
      <c r="AC22" s="36">
        <v>1</v>
      </c>
      <c r="AD22" s="18"/>
      <c r="AE22" s="18"/>
      <c r="AF22" s="18"/>
      <c r="AG22" s="18" t="s">
        <v>278</v>
      </c>
      <c r="AH22" s="21">
        <v>860002134</v>
      </c>
      <c r="AI22" s="21">
        <v>8</v>
      </c>
      <c r="AJ22" s="18" t="s">
        <v>279</v>
      </c>
      <c r="AK22" s="21">
        <v>6285745</v>
      </c>
      <c r="AL22" s="26" t="s">
        <v>280</v>
      </c>
      <c r="AM22" s="21" t="s">
        <v>30</v>
      </c>
    </row>
    <row r="23" spans="1:39" ht="97.5" customHeight="1" x14ac:dyDescent="0.2">
      <c r="A23" s="8" t="s">
        <v>287</v>
      </c>
      <c r="B23" s="37"/>
      <c r="C23" s="37"/>
      <c r="D23" s="37">
        <v>1</v>
      </c>
      <c r="E23" s="37"/>
      <c r="F23" s="37"/>
      <c r="G23" s="37"/>
      <c r="H23" s="37"/>
      <c r="I23" s="10" t="s">
        <v>241</v>
      </c>
      <c r="J23" s="9" t="s">
        <v>113</v>
      </c>
      <c r="K23" s="12" t="s">
        <v>293</v>
      </c>
      <c r="L23" s="13" t="s">
        <v>294</v>
      </c>
      <c r="M23" s="14" t="s">
        <v>288</v>
      </c>
      <c r="N23" s="15" t="s">
        <v>289</v>
      </c>
      <c r="O23" s="16">
        <v>30000000</v>
      </c>
      <c r="P23" s="16"/>
      <c r="Q23" s="16"/>
      <c r="R23" s="16">
        <f t="shared" si="6"/>
        <v>30000000</v>
      </c>
      <c r="S23" s="16"/>
      <c r="T23" s="16"/>
      <c r="U23" s="16"/>
      <c r="V23" s="16"/>
      <c r="W23" s="16">
        <f>SUM(R23:V23)</f>
        <v>30000000</v>
      </c>
      <c r="X23" s="17">
        <v>44328</v>
      </c>
      <c r="Y23" s="17">
        <v>44335</v>
      </c>
      <c r="Z23" s="17">
        <v>44742</v>
      </c>
      <c r="AA23" s="19" t="s">
        <v>290</v>
      </c>
      <c r="AB23" s="18"/>
      <c r="AC23" s="36">
        <v>1</v>
      </c>
      <c r="AD23" s="18"/>
      <c r="AE23" s="18"/>
      <c r="AF23" s="18"/>
      <c r="AG23" s="18" t="s">
        <v>175</v>
      </c>
      <c r="AH23" s="21">
        <v>800066001</v>
      </c>
      <c r="AI23" s="21">
        <v>3</v>
      </c>
      <c r="AJ23" s="18" t="s">
        <v>176</v>
      </c>
      <c r="AK23" s="21">
        <v>7447555</v>
      </c>
      <c r="AL23" s="26" t="s">
        <v>177</v>
      </c>
      <c r="AM23" s="21" t="s">
        <v>30</v>
      </c>
    </row>
    <row r="24" spans="1:39" ht="97.5" customHeight="1" x14ac:dyDescent="0.2">
      <c r="A24" s="8" t="s">
        <v>412</v>
      </c>
      <c r="B24" s="37"/>
      <c r="C24" s="37"/>
      <c r="D24" s="37"/>
      <c r="E24" s="37">
        <v>1</v>
      </c>
      <c r="F24" s="37"/>
      <c r="G24" s="37"/>
      <c r="H24" s="37"/>
      <c r="I24" s="10" t="s">
        <v>40</v>
      </c>
      <c r="J24" s="9" t="s">
        <v>51</v>
      </c>
      <c r="K24" s="12" t="s">
        <v>444</v>
      </c>
      <c r="L24" s="13" t="s">
        <v>445</v>
      </c>
      <c r="M24" s="14" t="s">
        <v>428</v>
      </c>
      <c r="N24" s="15" t="s">
        <v>427</v>
      </c>
      <c r="O24" s="16">
        <v>78000000</v>
      </c>
      <c r="P24" s="16"/>
      <c r="Q24" s="16"/>
      <c r="R24" s="16">
        <f t="shared" si="6"/>
        <v>78000000</v>
      </c>
      <c r="S24" s="16"/>
      <c r="T24" s="16"/>
      <c r="U24" s="16"/>
      <c r="V24" s="16"/>
      <c r="W24" s="16">
        <f>SUM(R24:V24)</f>
        <v>78000000</v>
      </c>
      <c r="X24" s="17">
        <v>44334</v>
      </c>
      <c r="Y24" s="17">
        <v>44337</v>
      </c>
      <c r="Z24" s="17">
        <v>44880</v>
      </c>
      <c r="AA24" s="19" t="s">
        <v>701</v>
      </c>
      <c r="AB24" s="36">
        <v>1</v>
      </c>
      <c r="AC24" s="18"/>
      <c r="AD24" s="18"/>
      <c r="AE24" s="18"/>
      <c r="AF24" s="18"/>
      <c r="AG24" s="18" t="s">
        <v>429</v>
      </c>
      <c r="AH24" s="27">
        <v>800005972</v>
      </c>
      <c r="AI24" s="27">
        <v>9</v>
      </c>
      <c r="AJ24" s="21" t="s">
        <v>432</v>
      </c>
      <c r="AK24" s="18" t="s">
        <v>431</v>
      </c>
      <c r="AL24" s="26" t="s">
        <v>430</v>
      </c>
      <c r="AM24" s="21" t="s">
        <v>30</v>
      </c>
    </row>
    <row r="25" spans="1:39" ht="97.5" customHeight="1" x14ac:dyDescent="0.2">
      <c r="A25" s="8" t="s">
        <v>320</v>
      </c>
      <c r="B25" s="37"/>
      <c r="C25" s="37"/>
      <c r="D25" s="37">
        <v>1</v>
      </c>
      <c r="E25" s="37"/>
      <c r="F25" s="37"/>
      <c r="G25" s="37"/>
      <c r="H25" s="37"/>
      <c r="I25" s="10" t="s">
        <v>232</v>
      </c>
      <c r="J25" s="9" t="s">
        <v>106</v>
      </c>
      <c r="K25" s="24" t="s">
        <v>446</v>
      </c>
      <c r="L25" s="13" t="s">
        <v>447</v>
      </c>
      <c r="M25" s="14" t="s">
        <v>321</v>
      </c>
      <c r="N25" s="15" t="s">
        <v>323</v>
      </c>
      <c r="O25" s="16">
        <v>20800000</v>
      </c>
      <c r="P25" s="16"/>
      <c r="Q25" s="41">
        <v>10000000</v>
      </c>
      <c r="R25" s="16">
        <f t="shared" si="6"/>
        <v>10800000</v>
      </c>
      <c r="S25" s="16"/>
      <c r="T25" s="16"/>
      <c r="U25" s="16"/>
      <c r="V25" s="16"/>
      <c r="W25" s="16">
        <f>SUM(R25:V25)</f>
        <v>10800000</v>
      </c>
      <c r="X25" s="17">
        <v>44348</v>
      </c>
      <c r="Y25" s="17">
        <v>44356</v>
      </c>
      <c r="Z25" s="17">
        <v>44651</v>
      </c>
      <c r="AA25" s="19" t="s">
        <v>322</v>
      </c>
      <c r="AB25" s="36">
        <v>1</v>
      </c>
      <c r="AC25" s="18"/>
      <c r="AD25" s="18"/>
      <c r="AE25" s="18"/>
      <c r="AF25" s="18"/>
      <c r="AG25" s="18" t="s">
        <v>326</v>
      </c>
      <c r="AH25" s="21">
        <v>800247350</v>
      </c>
      <c r="AI25" s="21">
        <v>6</v>
      </c>
      <c r="AJ25" s="18" t="s">
        <v>324</v>
      </c>
      <c r="AK25" s="18">
        <v>2428160</v>
      </c>
      <c r="AL25" s="26" t="s">
        <v>325</v>
      </c>
      <c r="AM25" s="21" t="s">
        <v>30</v>
      </c>
    </row>
    <row r="26" spans="1:39" ht="97.5" customHeight="1" x14ac:dyDescent="0.2">
      <c r="A26" s="8" t="s">
        <v>404</v>
      </c>
      <c r="B26" s="37"/>
      <c r="C26" s="37"/>
      <c r="D26" s="37">
        <v>1</v>
      </c>
      <c r="E26" s="37"/>
      <c r="F26" s="37"/>
      <c r="G26" s="37"/>
      <c r="H26" s="37"/>
      <c r="I26" s="10" t="s">
        <v>261</v>
      </c>
      <c r="J26" s="9" t="s">
        <v>51</v>
      </c>
      <c r="K26" s="24" t="s">
        <v>448</v>
      </c>
      <c r="L26" s="13" t="s">
        <v>449</v>
      </c>
      <c r="M26" s="14" t="s">
        <v>405</v>
      </c>
      <c r="N26" s="15" t="s">
        <v>406</v>
      </c>
      <c r="O26" s="16">
        <v>26300000</v>
      </c>
      <c r="P26" s="16"/>
      <c r="Q26" s="16"/>
      <c r="R26" s="16">
        <f t="shared" si="6"/>
        <v>26300000</v>
      </c>
      <c r="S26" s="16"/>
      <c r="T26" s="16"/>
      <c r="U26" s="16"/>
      <c r="V26" s="16"/>
      <c r="W26" s="16">
        <f t="shared" ref="W26" si="7">SUM(R26:V26)</f>
        <v>26300000</v>
      </c>
      <c r="X26" s="17">
        <v>44357</v>
      </c>
      <c r="Y26" s="17">
        <v>44358</v>
      </c>
      <c r="Z26" s="17">
        <v>44742</v>
      </c>
      <c r="AA26" s="19" t="s">
        <v>700</v>
      </c>
      <c r="AB26" s="18"/>
      <c r="AC26" s="36">
        <v>1</v>
      </c>
      <c r="AD26" s="18"/>
      <c r="AE26" s="18"/>
      <c r="AF26" s="18"/>
      <c r="AG26" s="18" t="s">
        <v>407</v>
      </c>
      <c r="AH26" s="21">
        <v>830025281</v>
      </c>
      <c r="AI26" s="21">
        <v>2</v>
      </c>
      <c r="AJ26" s="18" t="s">
        <v>408</v>
      </c>
      <c r="AK26" s="21">
        <v>7447979</v>
      </c>
      <c r="AL26" s="26" t="s">
        <v>409</v>
      </c>
      <c r="AM26" s="21" t="s">
        <v>30</v>
      </c>
    </row>
    <row r="27" spans="1:39" ht="97.5" customHeight="1" x14ac:dyDescent="0.2">
      <c r="A27" s="8" t="s">
        <v>329</v>
      </c>
      <c r="B27" s="37"/>
      <c r="C27" s="37"/>
      <c r="D27" s="37">
        <v>1</v>
      </c>
      <c r="E27" s="37"/>
      <c r="F27" s="37"/>
      <c r="G27" s="37"/>
      <c r="H27" s="37"/>
      <c r="I27" s="10" t="s">
        <v>251</v>
      </c>
      <c r="J27" s="9" t="s">
        <v>106</v>
      </c>
      <c r="K27" s="24" t="s">
        <v>450</v>
      </c>
      <c r="L27" s="13" t="s">
        <v>451</v>
      </c>
      <c r="M27" s="14" t="s">
        <v>330</v>
      </c>
      <c r="N27" s="15" t="s">
        <v>331</v>
      </c>
      <c r="O27" s="16">
        <v>40000000</v>
      </c>
      <c r="P27" s="16"/>
      <c r="Q27" s="16"/>
      <c r="R27" s="16">
        <f t="shared" si="6"/>
        <v>40000000</v>
      </c>
      <c r="S27" s="16"/>
      <c r="T27" s="16"/>
      <c r="U27" s="16"/>
      <c r="V27" s="16"/>
      <c r="W27" s="16">
        <f t="shared" ref="W27:W43" si="8">SUM(R27:V27)</f>
        <v>40000000</v>
      </c>
      <c r="X27" s="17">
        <v>44364</v>
      </c>
      <c r="Y27" s="17">
        <v>44369</v>
      </c>
      <c r="Z27" s="17">
        <v>44651</v>
      </c>
      <c r="AA27" s="19" t="s">
        <v>332</v>
      </c>
      <c r="AB27" s="36">
        <v>1</v>
      </c>
      <c r="AC27" s="18"/>
      <c r="AD27" s="18"/>
      <c r="AE27" s="18"/>
      <c r="AF27" s="18"/>
      <c r="AG27" s="18" t="s">
        <v>335</v>
      </c>
      <c r="AH27" s="21">
        <v>899999032</v>
      </c>
      <c r="AI27" s="21">
        <v>5</v>
      </c>
      <c r="AJ27" s="18" t="s">
        <v>334</v>
      </c>
      <c r="AK27" s="21">
        <v>7077075</v>
      </c>
      <c r="AL27" s="26" t="s">
        <v>333</v>
      </c>
      <c r="AM27" s="21" t="s">
        <v>30</v>
      </c>
    </row>
    <row r="28" spans="1:39" ht="97.5" customHeight="1" x14ac:dyDescent="0.2">
      <c r="A28" s="8" t="s">
        <v>400</v>
      </c>
      <c r="B28" s="37"/>
      <c r="C28" s="37"/>
      <c r="D28" s="37">
        <v>1</v>
      </c>
      <c r="E28" s="37"/>
      <c r="F28" s="37"/>
      <c r="G28" s="37"/>
      <c r="H28" s="37"/>
      <c r="I28" s="10" t="s">
        <v>264</v>
      </c>
      <c r="J28" s="9" t="s">
        <v>111</v>
      </c>
      <c r="K28" s="24" t="s">
        <v>452</v>
      </c>
      <c r="L28" s="13" t="s">
        <v>453</v>
      </c>
      <c r="M28" s="14" t="s">
        <v>402</v>
      </c>
      <c r="N28" s="15" t="s">
        <v>401</v>
      </c>
      <c r="O28" s="16">
        <v>9000000</v>
      </c>
      <c r="P28" s="16"/>
      <c r="Q28" s="16"/>
      <c r="R28" s="16">
        <f t="shared" si="6"/>
        <v>9000000</v>
      </c>
      <c r="S28" s="16"/>
      <c r="T28" s="16"/>
      <c r="U28" s="16"/>
      <c r="V28" s="16"/>
      <c r="W28" s="16">
        <f t="shared" si="8"/>
        <v>9000000</v>
      </c>
      <c r="X28" s="17">
        <v>44356</v>
      </c>
      <c r="Y28" s="17">
        <v>44362</v>
      </c>
      <c r="Z28" s="17">
        <v>44651</v>
      </c>
      <c r="AA28" s="19" t="s">
        <v>140</v>
      </c>
      <c r="AB28" s="18"/>
      <c r="AC28" s="18"/>
      <c r="AD28" s="36">
        <v>1</v>
      </c>
      <c r="AE28" s="18"/>
      <c r="AF28" s="18"/>
      <c r="AG28" s="18" t="s">
        <v>394</v>
      </c>
      <c r="AH28" s="21">
        <v>830103910</v>
      </c>
      <c r="AI28" s="21">
        <v>1</v>
      </c>
      <c r="AJ28" s="18" t="s">
        <v>395</v>
      </c>
      <c r="AK28" s="21">
        <v>2121911</v>
      </c>
      <c r="AL28" s="26" t="s">
        <v>396</v>
      </c>
      <c r="AM28" s="21" t="s">
        <v>30</v>
      </c>
    </row>
    <row r="29" spans="1:39" ht="97.5" customHeight="1" x14ac:dyDescent="0.2">
      <c r="A29" s="8" t="s">
        <v>422</v>
      </c>
      <c r="B29" s="37"/>
      <c r="C29" s="37"/>
      <c r="D29" s="37">
        <v>1</v>
      </c>
      <c r="E29" s="37"/>
      <c r="F29" s="37"/>
      <c r="G29" s="37"/>
      <c r="H29" s="37"/>
      <c r="I29" s="10" t="s">
        <v>105</v>
      </c>
      <c r="J29" s="9" t="s">
        <v>43</v>
      </c>
      <c r="K29" s="24" t="s">
        <v>454</v>
      </c>
      <c r="L29" s="13" t="s">
        <v>455</v>
      </c>
      <c r="M29" s="14" t="s">
        <v>424</v>
      </c>
      <c r="N29" s="15" t="s">
        <v>423</v>
      </c>
      <c r="O29" s="16">
        <v>32000000</v>
      </c>
      <c r="P29" s="16"/>
      <c r="Q29" s="16"/>
      <c r="R29" s="16">
        <f t="shared" ref="R29:R32" si="9">+O29+P29-Q29</f>
        <v>32000000</v>
      </c>
      <c r="S29" s="16"/>
      <c r="T29" s="16"/>
      <c r="U29" s="16"/>
      <c r="V29" s="16"/>
      <c r="W29" s="16">
        <f t="shared" si="8"/>
        <v>32000000</v>
      </c>
      <c r="X29" s="17">
        <v>44355</v>
      </c>
      <c r="Y29" s="17">
        <v>44372</v>
      </c>
      <c r="Z29" s="17">
        <v>44651</v>
      </c>
      <c r="AA29" s="19" t="s">
        <v>368</v>
      </c>
      <c r="AB29" s="18"/>
      <c r="AC29" s="18"/>
      <c r="AD29" s="36">
        <v>1</v>
      </c>
      <c r="AE29" s="18"/>
      <c r="AF29" s="18"/>
      <c r="AG29" s="18" t="s">
        <v>394</v>
      </c>
      <c r="AH29" s="21">
        <v>830103910</v>
      </c>
      <c r="AI29" s="21">
        <v>1</v>
      </c>
      <c r="AJ29" s="18" t="s">
        <v>395</v>
      </c>
      <c r="AK29" s="21">
        <v>2121911</v>
      </c>
      <c r="AL29" s="26" t="s">
        <v>396</v>
      </c>
      <c r="AM29" s="21" t="s">
        <v>30</v>
      </c>
    </row>
    <row r="30" spans="1:39" ht="97.5" customHeight="1" x14ac:dyDescent="0.2">
      <c r="A30" s="8" t="s">
        <v>299</v>
      </c>
      <c r="B30" s="37"/>
      <c r="C30" s="37"/>
      <c r="D30" s="37"/>
      <c r="E30" s="37"/>
      <c r="F30" s="37"/>
      <c r="G30" s="37"/>
      <c r="H30" s="37">
        <v>1</v>
      </c>
      <c r="I30" s="10" t="s">
        <v>31</v>
      </c>
      <c r="J30" s="9" t="s">
        <v>51</v>
      </c>
      <c r="K30" s="24" t="s">
        <v>305</v>
      </c>
      <c r="L30" s="13" t="s">
        <v>304</v>
      </c>
      <c r="M30" s="14" t="s">
        <v>301</v>
      </c>
      <c r="N30" s="15" t="s">
        <v>302</v>
      </c>
      <c r="O30" s="16">
        <v>310000000</v>
      </c>
      <c r="P30" s="16"/>
      <c r="Q30" s="16"/>
      <c r="R30" s="16">
        <f t="shared" si="9"/>
        <v>310000000</v>
      </c>
      <c r="S30" s="16"/>
      <c r="T30" s="16"/>
      <c r="U30" s="16"/>
      <c r="V30" s="16"/>
      <c r="W30" s="16">
        <f t="shared" si="8"/>
        <v>310000000</v>
      </c>
      <c r="X30" s="17">
        <v>44349</v>
      </c>
      <c r="Y30" s="17">
        <v>44351</v>
      </c>
      <c r="Z30" s="17">
        <v>44651</v>
      </c>
      <c r="AA30" s="19" t="s">
        <v>699</v>
      </c>
      <c r="AB30" s="36">
        <v>1</v>
      </c>
      <c r="AC30" s="18"/>
      <c r="AD30" s="18"/>
      <c r="AE30" s="18"/>
      <c r="AF30" s="18"/>
      <c r="AG30" s="18" t="s">
        <v>272</v>
      </c>
      <c r="AH30" s="21">
        <v>830065332</v>
      </c>
      <c r="AI30" s="21">
        <v>0</v>
      </c>
      <c r="AJ30" s="18" t="s">
        <v>303</v>
      </c>
      <c r="AK30" s="21">
        <v>7433292</v>
      </c>
      <c r="AL30" s="26" t="s">
        <v>273</v>
      </c>
      <c r="AM30" s="21" t="s">
        <v>30</v>
      </c>
    </row>
    <row r="31" spans="1:39" ht="97.5" customHeight="1" x14ac:dyDescent="0.2">
      <c r="A31" s="8" t="s">
        <v>361</v>
      </c>
      <c r="B31" s="37"/>
      <c r="C31" s="37"/>
      <c r="D31" s="37"/>
      <c r="E31" s="37"/>
      <c r="F31" s="37"/>
      <c r="G31" s="37"/>
      <c r="H31" s="37">
        <v>1</v>
      </c>
      <c r="I31" s="10" t="s">
        <v>31</v>
      </c>
      <c r="J31" s="9" t="s">
        <v>51</v>
      </c>
      <c r="K31" s="24" t="s">
        <v>305</v>
      </c>
      <c r="L31" s="13" t="s">
        <v>304</v>
      </c>
      <c r="M31" s="14" t="s">
        <v>362</v>
      </c>
      <c r="N31" s="15" t="s">
        <v>350</v>
      </c>
      <c r="O31" s="16">
        <v>240000000</v>
      </c>
      <c r="P31" s="16"/>
      <c r="Q31" s="16"/>
      <c r="R31" s="16">
        <f t="shared" si="9"/>
        <v>240000000</v>
      </c>
      <c r="S31" s="16"/>
      <c r="T31" s="16"/>
      <c r="U31" s="16"/>
      <c r="V31" s="16"/>
      <c r="W31" s="16">
        <f t="shared" si="8"/>
        <v>240000000</v>
      </c>
      <c r="X31" s="17">
        <v>44351</v>
      </c>
      <c r="Y31" s="17">
        <v>44364</v>
      </c>
      <c r="Z31" s="17">
        <v>44651</v>
      </c>
      <c r="AA31" s="19" t="s">
        <v>699</v>
      </c>
      <c r="AB31" s="36">
        <v>1</v>
      </c>
      <c r="AC31" s="18"/>
      <c r="AD31" s="18"/>
      <c r="AE31" s="18"/>
      <c r="AF31" s="18"/>
      <c r="AG31" s="18" t="s">
        <v>363</v>
      </c>
      <c r="AH31" s="21">
        <v>900839128</v>
      </c>
      <c r="AI31" s="21">
        <v>0</v>
      </c>
      <c r="AJ31" s="18" t="s">
        <v>365</v>
      </c>
      <c r="AK31" s="21">
        <v>5169284</v>
      </c>
      <c r="AL31" s="26" t="s">
        <v>364</v>
      </c>
      <c r="AM31" s="21" t="s">
        <v>30</v>
      </c>
    </row>
    <row r="32" spans="1:39" ht="97.5" customHeight="1" x14ac:dyDescent="0.2">
      <c r="A32" s="8" t="s">
        <v>348</v>
      </c>
      <c r="B32" s="37"/>
      <c r="C32" s="37"/>
      <c r="D32" s="37"/>
      <c r="E32" s="37"/>
      <c r="F32" s="37"/>
      <c r="G32" s="37"/>
      <c r="H32" s="37">
        <v>1</v>
      </c>
      <c r="I32" s="10" t="s">
        <v>31</v>
      </c>
      <c r="J32" s="9" t="s">
        <v>51</v>
      </c>
      <c r="K32" s="24" t="s">
        <v>305</v>
      </c>
      <c r="L32" s="13" t="s">
        <v>304</v>
      </c>
      <c r="M32" s="14" t="s">
        <v>349</v>
      </c>
      <c r="N32" s="15" t="s">
        <v>350</v>
      </c>
      <c r="O32" s="16">
        <v>80000000</v>
      </c>
      <c r="P32" s="16"/>
      <c r="Q32" s="16"/>
      <c r="R32" s="16">
        <f t="shared" si="9"/>
        <v>80000000</v>
      </c>
      <c r="S32" s="16"/>
      <c r="T32" s="16"/>
      <c r="U32" s="16"/>
      <c r="V32" s="16"/>
      <c r="W32" s="16">
        <f t="shared" si="8"/>
        <v>80000000</v>
      </c>
      <c r="X32" s="17">
        <v>44355</v>
      </c>
      <c r="Y32" s="17">
        <v>44364</v>
      </c>
      <c r="Z32" s="17">
        <v>44651</v>
      </c>
      <c r="AA32" s="19" t="s">
        <v>699</v>
      </c>
      <c r="AB32" s="36">
        <v>1</v>
      </c>
      <c r="AC32" s="18"/>
      <c r="AD32" s="18"/>
      <c r="AE32" s="18"/>
      <c r="AF32" s="18"/>
      <c r="AG32" s="18" t="s">
        <v>351</v>
      </c>
      <c r="AH32" s="21">
        <v>860001911</v>
      </c>
      <c r="AI32" s="21">
        <v>1</v>
      </c>
      <c r="AJ32" s="18" t="s">
        <v>353</v>
      </c>
      <c r="AK32" s="21">
        <v>3904552</v>
      </c>
      <c r="AL32" s="26" t="s">
        <v>352</v>
      </c>
      <c r="AM32" s="21" t="s">
        <v>30</v>
      </c>
    </row>
    <row r="33" spans="1:39" ht="97.5" customHeight="1" x14ac:dyDescent="0.2">
      <c r="A33" s="8" t="s">
        <v>372</v>
      </c>
      <c r="B33" s="37"/>
      <c r="C33" s="37"/>
      <c r="D33" s="37"/>
      <c r="E33" s="37"/>
      <c r="F33" s="37"/>
      <c r="G33" s="37"/>
      <c r="H33" s="37">
        <v>1</v>
      </c>
      <c r="I33" s="10" t="s">
        <v>31</v>
      </c>
      <c r="J33" s="9" t="s">
        <v>51</v>
      </c>
      <c r="K33" s="24" t="s">
        <v>305</v>
      </c>
      <c r="L33" s="13" t="s">
        <v>304</v>
      </c>
      <c r="M33" s="14" t="s">
        <v>373</v>
      </c>
      <c r="N33" s="15" t="s">
        <v>315</v>
      </c>
      <c r="O33" s="16">
        <v>65000000</v>
      </c>
      <c r="P33" s="16"/>
      <c r="Q33" s="16"/>
      <c r="R33" s="16">
        <v>65000000</v>
      </c>
      <c r="S33" s="16"/>
      <c r="T33" s="16"/>
      <c r="U33" s="16"/>
      <c r="V33" s="16"/>
      <c r="W33" s="16">
        <f t="shared" si="8"/>
        <v>65000000</v>
      </c>
      <c r="X33" s="17">
        <v>44351</v>
      </c>
      <c r="Y33" s="17">
        <v>44368</v>
      </c>
      <c r="Z33" s="17">
        <v>44651</v>
      </c>
      <c r="AA33" s="19" t="s">
        <v>699</v>
      </c>
      <c r="AB33" s="36">
        <v>1</v>
      </c>
      <c r="AC33" s="18"/>
      <c r="AD33" s="18"/>
      <c r="AE33" s="18"/>
      <c r="AF33" s="18"/>
      <c r="AG33" s="18" t="s">
        <v>374</v>
      </c>
      <c r="AH33" s="21">
        <v>890101815</v>
      </c>
      <c r="AI33" s="21">
        <v>9</v>
      </c>
      <c r="AJ33" s="18" t="s">
        <v>375</v>
      </c>
      <c r="AK33" s="21">
        <v>2191200</v>
      </c>
      <c r="AL33" s="26" t="s">
        <v>376</v>
      </c>
      <c r="AM33" s="21" t="s">
        <v>30</v>
      </c>
    </row>
    <row r="34" spans="1:39" ht="97.5" customHeight="1" x14ac:dyDescent="0.2">
      <c r="A34" s="8" t="s">
        <v>313</v>
      </c>
      <c r="B34" s="37"/>
      <c r="C34" s="37"/>
      <c r="D34" s="37"/>
      <c r="E34" s="37"/>
      <c r="F34" s="37"/>
      <c r="G34" s="37"/>
      <c r="H34" s="37">
        <v>1</v>
      </c>
      <c r="I34" s="10" t="s">
        <v>31</v>
      </c>
      <c r="J34" s="9" t="s">
        <v>51</v>
      </c>
      <c r="K34" s="24" t="s">
        <v>305</v>
      </c>
      <c r="L34" s="13" t="s">
        <v>304</v>
      </c>
      <c r="M34" s="14" t="s">
        <v>314</v>
      </c>
      <c r="N34" s="15" t="s">
        <v>315</v>
      </c>
      <c r="O34" s="16">
        <v>78500000</v>
      </c>
      <c r="P34" s="16"/>
      <c r="Q34" s="16"/>
      <c r="R34" s="16">
        <f t="shared" ref="R34:R46" si="10">+O34+P34-Q34</f>
        <v>78500000</v>
      </c>
      <c r="S34" s="16"/>
      <c r="T34" s="16"/>
      <c r="U34" s="16"/>
      <c r="V34" s="16"/>
      <c r="W34" s="16">
        <f t="shared" si="8"/>
        <v>78500000</v>
      </c>
      <c r="X34" s="17">
        <v>44351</v>
      </c>
      <c r="Y34" s="17">
        <v>44357</v>
      </c>
      <c r="Z34" s="17">
        <v>44651</v>
      </c>
      <c r="AA34" s="19" t="s">
        <v>699</v>
      </c>
      <c r="AB34" s="36">
        <v>1</v>
      </c>
      <c r="AC34" s="18"/>
      <c r="AD34" s="18"/>
      <c r="AE34" s="18"/>
      <c r="AF34" s="18"/>
      <c r="AG34" s="18" t="s">
        <v>316</v>
      </c>
      <c r="AH34" s="21">
        <v>800121151</v>
      </c>
      <c r="AI34" s="21">
        <v>5</v>
      </c>
      <c r="AJ34" s="18" t="s">
        <v>317</v>
      </c>
      <c r="AK34" s="21">
        <v>8773979</v>
      </c>
      <c r="AL34" s="26" t="s">
        <v>318</v>
      </c>
      <c r="AM34" s="21" t="s">
        <v>30</v>
      </c>
    </row>
    <row r="35" spans="1:39" ht="97.5" customHeight="1" x14ac:dyDescent="0.2">
      <c r="A35" s="8" t="s">
        <v>380</v>
      </c>
      <c r="B35" s="37"/>
      <c r="C35" s="37"/>
      <c r="D35" s="37"/>
      <c r="E35" s="37"/>
      <c r="F35" s="37"/>
      <c r="G35" s="37"/>
      <c r="H35" s="37">
        <v>1</v>
      </c>
      <c r="I35" s="10" t="s">
        <v>31</v>
      </c>
      <c r="J35" s="9" t="s">
        <v>51</v>
      </c>
      <c r="K35" s="24" t="s">
        <v>305</v>
      </c>
      <c r="L35" s="13" t="s">
        <v>304</v>
      </c>
      <c r="M35" s="14" t="s">
        <v>381</v>
      </c>
      <c r="N35" s="15" t="s">
        <v>315</v>
      </c>
      <c r="O35" s="16">
        <v>10000000</v>
      </c>
      <c r="P35" s="16"/>
      <c r="Q35" s="16"/>
      <c r="R35" s="16">
        <f t="shared" si="10"/>
        <v>10000000</v>
      </c>
      <c r="S35" s="16"/>
      <c r="T35" s="16"/>
      <c r="U35" s="16"/>
      <c r="V35" s="16"/>
      <c r="W35" s="16">
        <f t="shared" si="8"/>
        <v>10000000</v>
      </c>
      <c r="X35" s="17">
        <v>44355</v>
      </c>
      <c r="Y35" s="17">
        <v>44364</v>
      </c>
      <c r="Z35" s="17">
        <v>44651</v>
      </c>
      <c r="AA35" s="19" t="s">
        <v>699</v>
      </c>
      <c r="AB35" s="36">
        <v>1</v>
      </c>
      <c r="AC35" s="18"/>
      <c r="AD35" s="18"/>
      <c r="AE35" s="18"/>
      <c r="AF35" s="18"/>
      <c r="AG35" s="18" t="s">
        <v>382</v>
      </c>
      <c r="AH35" s="21">
        <v>830146016</v>
      </c>
      <c r="AI35" s="21">
        <v>6</v>
      </c>
      <c r="AJ35" s="18" t="s">
        <v>383</v>
      </c>
      <c r="AK35" s="21">
        <v>7449870</v>
      </c>
      <c r="AL35" s="26" t="s">
        <v>384</v>
      </c>
      <c r="AM35" s="21" t="s">
        <v>30</v>
      </c>
    </row>
    <row r="36" spans="1:39" ht="97.5" customHeight="1" x14ac:dyDescent="0.2">
      <c r="A36" s="8" t="s">
        <v>354</v>
      </c>
      <c r="B36" s="37"/>
      <c r="C36" s="37"/>
      <c r="D36" s="37"/>
      <c r="E36" s="37"/>
      <c r="F36" s="37"/>
      <c r="G36" s="37"/>
      <c r="H36" s="37">
        <v>1</v>
      </c>
      <c r="I36" s="10" t="s">
        <v>31</v>
      </c>
      <c r="J36" s="9" t="s">
        <v>51</v>
      </c>
      <c r="K36" s="24" t="s">
        <v>305</v>
      </c>
      <c r="L36" s="13" t="s">
        <v>304</v>
      </c>
      <c r="M36" s="14" t="s">
        <v>59</v>
      </c>
      <c r="N36" s="15" t="s">
        <v>315</v>
      </c>
      <c r="O36" s="16">
        <v>566000000</v>
      </c>
      <c r="P36" s="16">
        <v>28000000</v>
      </c>
      <c r="Q36" s="16"/>
      <c r="R36" s="16">
        <f t="shared" si="10"/>
        <v>594000000</v>
      </c>
      <c r="S36" s="16"/>
      <c r="T36" s="16"/>
      <c r="U36" s="16"/>
      <c r="V36" s="16"/>
      <c r="W36" s="16">
        <f t="shared" si="8"/>
        <v>594000000</v>
      </c>
      <c r="X36" s="17">
        <v>44355</v>
      </c>
      <c r="Y36" s="17">
        <v>44364</v>
      </c>
      <c r="Z36" s="17">
        <v>44651</v>
      </c>
      <c r="AA36" s="19" t="s">
        <v>699</v>
      </c>
      <c r="AB36" s="36">
        <v>1</v>
      </c>
      <c r="AC36" s="18"/>
      <c r="AD36" s="18"/>
      <c r="AE36" s="18"/>
      <c r="AF36" s="18"/>
      <c r="AG36" s="18" t="s">
        <v>60</v>
      </c>
      <c r="AH36" s="21">
        <v>830025149</v>
      </c>
      <c r="AI36" s="21">
        <v>8</v>
      </c>
      <c r="AJ36" s="18" t="s">
        <v>61</v>
      </c>
      <c r="AK36" s="21" t="s">
        <v>62</v>
      </c>
      <c r="AL36" s="26" t="s">
        <v>63</v>
      </c>
      <c r="AM36" s="21" t="s">
        <v>30</v>
      </c>
    </row>
    <row r="37" spans="1:39" ht="97.5" customHeight="1" x14ac:dyDescent="0.2">
      <c r="A37" s="8" t="s">
        <v>366</v>
      </c>
      <c r="B37" s="37"/>
      <c r="C37" s="37"/>
      <c r="D37" s="37"/>
      <c r="E37" s="37"/>
      <c r="F37" s="37"/>
      <c r="G37" s="37"/>
      <c r="H37" s="37">
        <v>1</v>
      </c>
      <c r="I37" s="10" t="s">
        <v>31</v>
      </c>
      <c r="J37" s="9" t="s">
        <v>51</v>
      </c>
      <c r="K37" s="24" t="s">
        <v>305</v>
      </c>
      <c r="L37" s="13" t="s">
        <v>304</v>
      </c>
      <c r="M37" s="14" t="s">
        <v>367</v>
      </c>
      <c r="N37" s="15" t="s">
        <v>350</v>
      </c>
      <c r="O37" s="16">
        <v>32000000</v>
      </c>
      <c r="P37" s="16"/>
      <c r="Q37" s="16"/>
      <c r="R37" s="16">
        <f t="shared" si="10"/>
        <v>32000000</v>
      </c>
      <c r="S37" s="16"/>
      <c r="T37" s="16"/>
      <c r="U37" s="16"/>
      <c r="V37" s="16"/>
      <c r="W37" s="16">
        <f t="shared" si="8"/>
        <v>32000000</v>
      </c>
      <c r="X37" s="17">
        <v>44355</v>
      </c>
      <c r="Y37" s="17">
        <v>44365</v>
      </c>
      <c r="Z37" s="17">
        <v>44880</v>
      </c>
      <c r="AA37" s="19" t="s">
        <v>699</v>
      </c>
      <c r="AB37" s="36">
        <v>1</v>
      </c>
      <c r="AC37" s="18"/>
      <c r="AD37" s="18"/>
      <c r="AE37" s="18"/>
      <c r="AF37" s="18"/>
      <c r="AG37" s="18" t="s">
        <v>369</v>
      </c>
      <c r="AH37" s="21">
        <v>860038579</v>
      </c>
      <c r="AI37" s="21">
        <v>7</v>
      </c>
      <c r="AJ37" s="18" t="s">
        <v>370</v>
      </c>
      <c r="AK37" s="21">
        <v>3381177</v>
      </c>
      <c r="AL37" s="26" t="s">
        <v>371</v>
      </c>
      <c r="AM37" s="21" t="s">
        <v>30</v>
      </c>
    </row>
    <row r="38" spans="1:39" ht="97.5" customHeight="1" x14ac:dyDescent="0.2">
      <c r="A38" s="8" t="s">
        <v>307</v>
      </c>
      <c r="B38" s="37"/>
      <c r="C38" s="37"/>
      <c r="D38" s="37">
        <v>1</v>
      </c>
      <c r="E38" s="37"/>
      <c r="F38" s="37"/>
      <c r="G38" s="37"/>
      <c r="H38" s="37"/>
      <c r="I38" s="10" t="s">
        <v>287</v>
      </c>
      <c r="J38" s="9" t="s">
        <v>111</v>
      </c>
      <c r="K38" s="24" t="s">
        <v>456</v>
      </c>
      <c r="L38" s="13" t="s">
        <v>457</v>
      </c>
      <c r="M38" s="14" t="s">
        <v>308</v>
      </c>
      <c r="N38" s="15" t="s">
        <v>309</v>
      </c>
      <c r="O38" s="16">
        <v>3000000</v>
      </c>
      <c r="P38" s="16"/>
      <c r="Q38" s="16"/>
      <c r="R38" s="16">
        <f t="shared" si="10"/>
        <v>3000000</v>
      </c>
      <c r="S38" s="16"/>
      <c r="T38" s="16"/>
      <c r="U38" s="16"/>
      <c r="V38" s="16"/>
      <c r="W38" s="16">
        <f t="shared" si="8"/>
        <v>3000000</v>
      </c>
      <c r="X38" s="17">
        <v>44351</v>
      </c>
      <c r="Y38" s="17">
        <v>44356</v>
      </c>
      <c r="Z38" s="17">
        <v>44804</v>
      </c>
      <c r="AA38" s="19" t="s">
        <v>140</v>
      </c>
      <c r="AB38" s="18"/>
      <c r="AC38" s="18"/>
      <c r="AD38" s="36">
        <v>1</v>
      </c>
      <c r="AE38" s="18"/>
      <c r="AF38" s="18"/>
      <c r="AG38" s="18" t="s">
        <v>310</v>
      </c>
      <c r="AH38" s="21">
        <v>900343346</v>
      </c>
      <c r="AI38" s="21">
        <v>1</v>
      </c>
      <c r="AJ38" s="18" t="s">
        <v>311</v>
      </c>
      <c r="AK38" s="21">
        <v>8125007</v>
      </c>
      <c r="AL38" s="26" t="s">
        <v>312</v>
      </c>
      <c r="AM38" s="21" t="s">
        <v>30</v>
      </c>
    </row>
    <row r="39" spans="1:39" ht="97.5" customHeight="1" x14ac:dyDescent="0.2">
      <c r="A39" s="8" t="s">
        <v>377</v>
      </c>
      <c r="B39" s="37"/>
      <c r="C39" s="37"/>
      <c r="D39" s="37">
        <v>1</v>
      </c>
      <c r="E39" s="37"/>
      <c r="F39" s="37"/>
      <c r="G39" s="37"/>
      <c r="H39" s="37"/>
      <c r="I39" s="10" t="s">
        <v>378</v>
      </c>
      <c r="J39" s="9" t="s">
        <v>51</v>
      </c>
      <c r="K39" s="24" t="s">
        <v>458</v>
      </c>
      <c r="L39" s="13" t="s">
        <v>459</v>
      </c>
      <c r="M39" s="14" t="s">
        <v>121</v>
      </c>
      <c r="N39" s="15" t="s">
        <v>379</v>
      </c>
      <c r="O39" s="16">
        <v>59000000</v>
      </c>
      <c r="P39" s="16"/>
      <c r="Q39" s="16"/>
      <c r="R39" s="16">
        <f t="shared" si="10"/>
        <v>59000000</v>
      </c>
      <c r="S39" s="16"/>
      <c r="T39" s="16"/>
      <c r="U39" s="16"/>
      <c r="V39" s="16"/>
      <c r="W39" s="16">
        <f t="shared" si="8"/>
        <v>59000000</v>
      </c>
      <c r="X39" s="17">
        <v>44356</v>
      </c>
      <c r="Y39" s="17">
        <v>44362</v>
      </c>
      <c r="Z39" s="17">
        <v>44651</v>
      </c>
      <c r="AA39" s="19" t="s">
        <v>298</v>
      </c>
      <c r="AB39" s="36">
        <v>1</v>
      </c>
      <c r="AC39" s="18"/>
      <c r="AD39" s="18"/>
      <c r="AE39" s="18"/>
      <c r="AF39" s="18"/>
      <c r="AG39" s="18" t="s">
        <v>124</v>
      </c>
      <c r="AH39" s="21">
        <v>901034790</v>
      </c>
      <c r="AI39" s="21">
        <v>5</v>
      </c>
      <c r="AJ39" s="18" t="s">
        <v>126</v>
      </c>
      <c r="AK39" s="21">
        <v>3649620</v>
      </c>
      <c r="AL39" s="26" t="s">
        <v>125</v>
      </c>
      <c r="AM39" s="21" t="s">
        <v>327</v>
      </c>
    </row>
    <row r="40" spans="1:39" ht="97.5" customHeight="1" x14ac:dyDescent="0.2">
      <c r="A40" s="8" t="s">
        <v>355</v>
      </c>
      <c r="B40" s="37">
        <v>1</v>
      </c>
      <c r="C40" s="37"/>
      <c r="D40" s="37"/>
      <c r="E40" s="37"/>
      <c r="F40" s="37"/>
      <c r="G40" s="37"/>
      <c r="H40" s="37"/>
      <c r="I40" s="10" t="s">
        <v>112</v>
      </c>
      <c r="J40" s="9" t="s">
        <v>43</v>
      </c>
      <c r="K40" s="24" t="s">
        <v>460</v>
      </c>
      <c r="L40" s="13" t="s">
        <v>461</v>
      </c>
      <c r="M40" s="14" t="s">
        <v>356</v>
      </c>
      <c r="N40" s="15" t="s">
        <v>357</v>
      </c>
      <c r="O40" s="16">
        <v>1592855496</v>
      </c>
      <c r="P40" s="16"/>
      <c r="Q40" s="16"/>
      <c r="R40" s="16">
        <f t="shared" si="10"/>
        <v>1592855496</v>
      </c>
      <c r="S40" s="16"/>
      <c r="T40" s="16"/>
      <c r="U40" s="16"/>
      <c r="V40" s="16"/>
      <c r="W40" s="16">
        <f t="shared" si="8"/>
        <v>1592855496</v>
      </c>
      <c r="X40" s="17">
        <v>44355</v>
      </c>
      <c r="Y40" s="17">
        <v>44362</v>
      </c>
      <c r="Z40" s="17">
        <v>45412</v>
      </c>
      <c r="AA40" s="19" t="s">
        <v>46</v>
      </c>
      <c r="AB40" s="18"/>
      <c r="AC40" s="18"/>
      <c r="AD40" s="36">
        <v>1</v>
      </c>
      <c r="AE40" s="18"/>
      <c r="AF40" s="18"/>
      <c r="AG40" s="18" t="s">
        <v>358</v>
      </c>
      <c r="AH40" s="21">
        <v>901489793</v>
      </c>
      <c r="AI40" s="21">
        <v>1</v>
      </c>
      <c r="AJ40" s="18" t="s">
        <v>359</v>
      </c>
      <c r="AK40" s="21">
        <v>3108793673</v>
      </c>
      <c r="AL40" s="26" t="s">
        <v>360</v>
      </c>
      <c r="AM40" s="21" t="s">
        <v>327</v>
      </c>
    </row>
    <row r="41" spans="1:39" ht="97.5" customHeight="1" x14ac:dyDescent="0.2">
      <c r="A41" s="8" t="s">
        <v>385</v>
      </c>
      <c r="B41" s="37"/>
      <c r="C41" s="37"/>
      <c r="D41" s="37">
        <v>1</v>
      </c>
      <c r="E41" s="37"/>
      <c r="F41" s="37"/>
      <c r="G41" s="37"/>
      <c r="H41" s="37"/>
      <c r="I41" s="10" t="s">
        <v>296</v>
      </c>
      <c r="J41" s="9" t="s">
        <v>111</v>
      </c>
      <c r="K41" s="24" t="s">
        <v>462</v>
      </c>
      <c r="L41" s="13" t="s">
        <v>463</v>
      </c>
      <c r="M41" s="14" t="s">
        <v>386</v>
      </c>
      <c r="N41" s="15" t="s">
        <v>387</v>
      </c>
      <c r="O41" s="16">
        <v>30000000</v>
      </c>
      <c r="P41" s="16"/>
      <c r="Q41" s="16"/>
      <c r="R41" s="16">
        <f t="shared" si="10"/>
        <v>30000000</v>
      </c>
      <c r="S41" s="16"/>
      <c r="T41" s="16"/>
      <c r="U41" s="16"/>
      <c r="V41" s="16"/>
      <c r="W41" s="16">
        <f t="shared" si="8"/>
        <v>30000000</v>
      </c>
      <c r="X41" s="17">
        <v>44357</v>
      </c>
      <c r="Y41" s="17">
        <v>44365</v>
      </c>
      <c r="Z41" s="17">
        <v>44651</v>
      </c>
      <c r="AA41" s="19" t="s">
        <v>388</v>
      </c>
      <c r="AB41" s="18"/>
      <c r="AC41" s="18"/>
      <c r="AD41" s="36">
        <v>1</v>
      </c>
      <c r="AE41" s="18"/>
      <c r="AF41" s="18"/>
      <c r="AG41" s="18" t="s">
        <v>389</v>
      </c>
      <c r="AH41" s="21">
        <v>860514046</v>
      </c>
      <c r="AI41" s="21">
        <v>5</v>
      </c>
      <c r="AJ41" s="18" t="s">
        <v>390</v>
      </c>
      <c r="AK41" s="21">
        <v>2852005</v>
      </c>
      <c r="AL41" s="26" t="s">
        <v>391</v>
      </c>
      <c r="AM41" s="21" t="s">
        <v>327</v>
      </c>
    </row>
    <row r="42" spans="1:39" ht="97.5" customHeight="1" x14ac:dyDescent="0.2">
      <c r="A42" s="8" t="s">
        <v>343</v>
      </c>
      <c r="B42" s="37"/>
      <c r="C42" s="37"/>
      <c r="D42" s="37">
        <v>1</v>
      </c>
      <c r="E42" s="37"/>
      <c r="F42" s="37"/>
      <c r="G42" s="37"/>
      <c r="H42" s="37"/>
      <c r="I42" s="10" t="s">
        <v>344</v>
      </c>
      <c r="J42" s="9" t="s">
        <v>51</v>
      </c>
      <c r="K42" s="24" t="s">
        <v>464</v>
      </c>
      <c r="L42" s="13" t="s">
        <v>465</v>
      </c>
      <c r="M42" s="14" t="s">
        <v>345</v>
      </c>
      <c r="N42" s="15" t="s">
        <v>346</v>
      </c>
      <c r="O42" s="16">
        <v>9000000</v>
      </c>
      <c r="P42" s="16"/>
      <c r="Q42" s="16"/>
      <c r="R42" s="16">
        <f t="shared" si="10"/>
        <v>9000000</v>
      </c>
      <c r="S42" s="16"/>
      <c r="T42" s="16"/>
      <c r="U42" s="16"/>
      <c r="V42" s="16"/>
      <c r="W42" s="16">
        <f t="shared" si="8"/>
        <v>9000000</v>
      </c>
      <c r="X42" s="17">
        <v>44368</v>
      </c>
      <c r="Y42" s="17">
        <v>44371</v>
      </c>
      <c r="Z42" s="17">
        <v>44742</v>
      </c>
      <c r="AA42" s="19" t="s">
        <v>700</v>
      </c>
      <c r="AB42" s="18"/>
      <c r="AC42" s="36">
        <v>1</v>
      </c>
      <c r="AD42" s="18"/>
      <c r="AE42" s="18"/>
      <c r="AF42" s="18"/>
      <c r="AG42" s="18" t="s">
        <v>175</v>
      </c>
      <c r="AH42" s="21">
        <v>800066001</v>
      </c>
      <c r="AI42" s="21">
        <v>3</v>
      </c>
      <c r="AJ42" s="18" t="s">
        <v>176</v>
      </c>
      <c r="AK42" s="21">
        <v>7447555</v>
      </c>
      <c r="AL42" s="26" t="s">
        <v>177</v>
      </c>
      <c r="AM42" s="21" t="s">
        <v>30</v>
      </c>
    </row>
    <row r="43" spans="1:39" ht="97.5" customHeight="1" x14ac:dyDescent="0.2">
      <c r="A43" s="8" t="s">
        <v>397</v>
      </c>
      <c r="B43" s="37"/>
      <c r="C43" s="37"/>
      <c r="D43" s="37">
        <v>1</v>
      </c>
      <c r="E43" s="37"/>
      <c r="F43" s="37"/>
      <c r="G43" s="37"/>
      <c r="H43" s="37"/>
      <c r="I43" s="10" t="s">
        <v>398</v>
      </c>
      <c r="J43" s="9" t="s">
        <v>51</v>
      </c>
      <c r="K43" s="24" t="s">
        <v>466</v>
      </c>
      <c r="L43" s="13" t="s">
        <v>467</v>
      </c>
      <c r="M43" s="14" t="s">
        <v>169</v>
      </c>
      <c r="N43" s="15" t="s">
        <v>399</v>
      </c>
      <c r="O43" s="16">
        <v>58732000</v>
      </c>
      <c r="P43" s="16">
        <v>56000000</v>
      </c>
      <c r="Q43" s="16"/>
      <c r="R43" s="16">
        <f t="shared" si="10"/>
        <v>114732000</v>
      </c>
      <c r="S43" s="16"/>
      <c r="T43" s="16"/>
      <c r="U43" s="16"/>
      <c r="V43" s="16"/>
      <c r="W43" s="16">
        <f t="shared" si="8"/>
        <v>114732000</v>
      </c>
      <c r="X43" s="17">
        <v>44363</v>
      </c>
      <c r="Y43" s="17">
        <v>44365</v>
      </c>
      <c r="Z43" s="17">
        <v>44651</v>
      </c>
      <c r="AA43" s="20" t="s">
        <v>147</v>
      </c>
      <c r="AB43" s="18"/>
      <c r="AC43" s="36">
        <v>1</v>
      </c>
      <c r="AD43" s="18"/>
      <c r="AE43" s="18"/>
      <c r="AF43" s="18"/>
      <c r="AG43" s="18" t="s">
        <v>127</v>
      </c>
      <c r="AH43" s="21">
        <v>830014072</v>
      </c>
      <c r="AI43" s="21">
        <v>2</v>
      </c>
      <c r="AJ43" s="25" t="s">
        <v>128</v>
      </c>
      <c r="AK43" s="21">
        <v>2445000</v>
      </c>
      <c r="AL43" s="26" t="s">
        <v>129</v>
      </c>
      <c r="AM43" s="21" t="s">
        <v>30</v>
      </c>
    </row>
    <row r="44" spans="1:39" ht="97.5" customHeight="1" x14ac:dyDescent="0.2">
      <c r="A44" s="8" t="s">
        <v>392</v>
      </c>
      <c r="B44" s="37">
        <v>1</v>
      </c>
      <c r="C44" s="37"/>
      <c r="D44" s="37"/>
      <c r="E44" s="37"/>
      <c r="F44" s="37"/>
      <c r="G44" s="37"/>
      <c r="H44" s="37"/>
      <c r="I44" s="10" t="s">
        <v>161</v>
      </c>
      <c r="J44" s="9" t="s">
        <v>111</v>
      </c>
      <c r="K44" s="24" t="s">
        <v>468</v>
      </c>
      <c r="L44" s="13" t="s">
        <v>469</v>
      </c>
      <c r="M44" s="14" t="s">
        <v>402</v>
      </c>
      <c r="N44" s="15" t="s">
        <v>393</v>
      </c>
      <c r="O44" s="16">
        <v>9000000</v>
      </c>
      <c r="P44" s="16"/>
      <c r="Q44" s="16"/>
      <c r="R44" s="16">
        <f t="shared" si="10"/>
        <v>9000000</v>
      </c>
      <c r="S44" s="16"/>
      <c r="T44" s="16"/>
      <c r="U44" s="16"/>
      <c r="V44" s="16"/>
      <c r="W44" s="16">
        <f t="shared" ref="W44:W51" si="11">SUM(R44:V44)</f>
        <v>9000000</v>
      </c>
      <c r="X44" s="17">
        <v>44369</v>
      </c>
      <c r="Y44" s="17">
        <v>44375</v>
      </c>
      <c r="Z44" s="17">
        <v>44834</v>
      </c>
      <c r="AA44" s="20" t="s">
        <v>140</v>
      </c>
      <c r="AB44" s="18"/>
      <c r="AC44" s="18"/>
      <c r="AD44" s="36">
        <v>1</v>
      </c>
      <c r="AE44" s="18"/>
      <c r="AF44" s="18"/>
      <c r="AG44" s="18" t="s">
        <v>394</v>
      </c>
      <c r="AH44" s="21">
        <v>830103910</v>
      </c>
      <c r="AI44" s="21">
        <v>1</v>
      </c>
      <c r="AJ44" s="10" t="s">
        <v>395</v>
      </c>
      <c r="AK44" s="21">
        <v>2121911</v>
      </c>
      <c r="AL44" s="26" t="s">
        <v>396</v>
      </c>
      <c r="AM44" s="21" t="s">
        <v>30</v>
      </c>
    </row>
    <row r="45" spans="1:39" ht="97.5" customHeight="1" x14ac:dyDescent="0.2">
      <c r="A45" s="8" t="s">
        <v>336</v>
      </c>
      <c r="B45" s="37"/>
      <c r="C45" s="37"/>
      <c r="D45" s="37">
        <v>1</v>
      </c>
      <c r="E45" s="37"/>
      <c r="F45" s="37"/>
      <c r="G45" s="37"/>
      <c r="H45" s="37"/>
      <c r="I45" s="10" t="s">
        <v>281</v>
      </c>
      <c r="J45" s="9" t="s">
        <v>111</v>
      </c>
      <c r="K45" s="24" t="s">
        <v>470</v>
      </c>
      <c r="L45" s="13" t="s">
        <v>471</v>
      </c>
      <c r="M45" s="14" t="s">
        <v>337</v>
      </c>
      <c r="N45" s="15" t="s">
        <v>338</v>
      </c>
      <c r="O45" s="16">
        <v>8925000</v>
      </c>
      <c r="P45" s="16"/>
      <c r="Q45" s="16"/>
      <c r="R45" s="16">
        <f t="shared" si="10"/>
        <v>8925000</v>
      </c>
      <c r="S45" s="16"/>
      <c r="T45" s="16"/>
      <c r="U45" s="16"/>
      <c r="V45" s="16"/>
      <c r="W45" s="16">
        <f t="shared" si="11"/>
        <v>8925000</v>
      </c>
      <c r="X45" s="17">
        <v>44364</v>
      </c>
      <c r="Y45" s="17">
        <v>44368</v>
      </c>
      <c r="Z45" s="17">
        <v>44834</v>
      </c>
      <c r="AA45" s="20" t="s">
        <v>140</v>
      </c>
      <c r="AB45" s="18"/>
      <c r="AC45" s="18"/>
      <c r="AD45" s="36">
        <v>1</v>
      </c>
      <c r="AE45" s="18"/>
      <c r="AF45" s="18"/>
      <c r="AG45" s="18" t="s">
        <v>339</v>
      </c>
      <c r="AH45" s="21">
        <v>800204547</v>
      </c>
      <c r="AI45" s="21">
        <v>5</v>
      </c>
      <c r="AJ45" s="18" t="s">
        <v>340</v>
      </c>
      <c r="AK45" s="21">
        <v>2449682</v>
      </c>
      <c r="AL45" s="26" t="s">
        <v>341</v>
      </c>
      <c r="AM45" s="21" t="s">
        <v>30</v>
      </c>
    </row>
    <row r="46" spans="1:39" ht="97.5" customHeight="1" x14ac:dyDescent="0.2">
      <c r="A46" s="8" t="s">
        <v>413</v>
      </c>
      <c r="B46" s="37"/>
      <c r="C46" s="37"/>
      <c r="D46" s="37"/>
      <c r="E46" s="37">
        <v>1</v>
      </c>
      <c r="F46" s="37"/>
      <c r="G46" s="37"/>
      <c r="H46" s="37"/>
      <c r="I46" s="10" t="s">
        <v>54</v>
      </c>
      <c r="J46" s="9" t="s">
        <v>51</v>
      </c>
      <c r="K46" s="24" t="s">
        <v>472</v>
      </c>
      <c r="L46" s="13" t="s">
        <v>473</v>
      </c>
      <c r="M46" s="14" t="s">
        <v>414</v>
      </c>
      <c r="N46" s="15" t="s">
        <v>415</v>
      </c>
      <c r="O46" s="16">
        <v>42415699</v>
      </c>
      <c r="P46" s="16"/>
      <c r="Q46" s="16"/>
      <c r="R46" s="16">
        <f t="shared" si="10"/>
        <v>42415699</v>
      </c>
      <c r="S46" s="16"/>
      <c r="T46" s="16"/>
      <c r="U46" s="16"/>
      <c r="V46" s="16"/>
      <c r="W46" s="16">
        <f t="shared" si="11"/>
        <v>42415699</v>
      </c>
      <c r="X46" s="17">
        <v>44369</v>
      </c>
      <c r="Y46" s="17">
        <v>44376</v>
      </c>
      <c r="Z46" s="17">
        <v>44651</v>
      </c>
      <c r="AA46" s="19" t="s">
        <v>700</v>
      </c>
      <c r="AB46" s="18"/>
      <c r="AC46" s="36">
        <v>1</v>
      </c>
      <c r="AD46" s="18"/>
      <c r="AE46" s="18"/>
      <c r="AF46" s="18"/>
      <c r="AG46" s="18" t="s">
        <v>195</v>
      </c>
      <c r="AH46" s="21">
        <v>17068260</v>
      </c>
      <c r="AI46" s="21">
        <v>3</v>
      </c>
      <c r="AJ46" s="18" t="s">
        <v>196</v>
      </c>
      <c r="AK46" s="21">
        <v>7432597</v>
      </c>
      <c r="AL46" s="26" t="s">
        <v>197</v>
      </c>
      <c r="AM46" s="21" t="s">
        <v>30</v>
      </c>
    </row>
    <row r="47" spans="1:39" ht="97.5" customHeight="1" x14ac:dyDescent="0.2">
      <c r="A47" s="8" t="s">
        <v>433</v>
      </c>
      <c r="B47" s="37"/>
      <c r="C47" s="37"/>
      <c r="D47" s="37">
        <v>1</v>
      </c>
      <c r="E47" s="37"/>
      <c r="F47" s="37"/>
      <c r="G47" s="37"/>
      <c r="H47" s="37"/>
      <c r="I47" s="10" t="s">
        <v>411</v>
      </c>
      <c r="J47" s="9" t="s">
        <v>111</v>
      </c>
      <c r="K47" s="24" t="s">
        <v>474</v>
      </c>
      <c r="L47" s="13" t="s">
        <v>475</v>
      </c>
      <c r="M47" s="14" t="s">
        <v>367</v>
      </c>
      <c r="N47" s="15" t="s">
        <v>434</v>
      </c>
      <c r="O47" s="16">
        <v>15000000</v>
      </c>
      <c r="P47" s="16"/>
      <c r="Q47" s="16"/>
      <c r="R47" s="16">
        <f t="shared" ref="R47:R51" si="12">+O47+P47-Q47</f>
        <v>15000000</v>
      </c>
      <c r="S47" s="16"/>
      <c r="T47" s="16"/>
      <c r="U47" s="16"/>
      <c r="V47" s="16"/>
      <c r="W47" s="16">
        <f t="shared" si="11"/>
        <v>15000000</v>
      </c>
      <c r="X47" s="17">
        <v>44368</v>
      </c>
      <c r="Y47" s="17">
        <v>44375</v>
      </c>
      <c r="Z47" s="17">
        <v>44712</v>
      </c>
      <c r="AA47" s="20" t="s">
        <v>282</v>
      </c>
      <c r="AB47" s="18"/>
      <c r="AC47" s="18"/>
      <c r="AD47" s="36">
        <v>1</v>
      </c>
      <c r="AE47" s="18"/>
      <c r="AF47" s="18"/>
      <c r="AG47" s="18" t="s">
        <v>369</v>
      </c>
      <c r="AH47" s="21">
        <v>860038579</v>
      </c>
      <c r="AI47" s="21">
        <v>7</v>
      </c>
      <c r="AJ47" s="18" t="s">
        <v>370</v>
      </c>
      <c r="AK47" s="21">
        <v>3381177</v>
      </c>
      <c r="AL47" s="26" t="s">
        <v>371</v>
      </c>
      <c r="AM47" s="21" t="s">
        <v>30</v>
      </c>
    </row>
    <row r="48" spans="1:39" ht="97.5" customHeight="1" x14ac:dyDescent="0.2">
      <c r="A48" s="8" t="s">
        <v>416</v>
      </c>
      <c r="B48" s="37"/>
      <c r="C48" s="37"/>
      <c r="D48" s="37"/>
      <c r="E48" s="37"/>
      <c r="F48" s="37"/>
      <c r="G48" s="37"/>
      <c r="H48" s="37">
        <v>1</v>
      </c>
      <c r="I48" s="10" t="s">
        <v>35</v>
      </c>
      <c r="J48" s="9" t="s">
        <v>51</v>
      </c>
      <c r="K48" s="24" t="s">
        <v>476</v>
      </c>
      <c r="L48" s="13" t="s">
        <v>477</v>
      </c>
      <c r="M48" s="14" t="s">
        <v>417</v>
      </c>
      <c r="N48" s="15" t="s">
        <v>418</v>
      </c>
      <c r="O48" s="16">
        <v>170000000</v>
      </c>
      <c r="P48" s="16"/>
      <c r="Q48" s="16"/>
      <c r="R48" s="16">
        <f t="shared" si="12"/>
        <v>170000000</v>
      </c>
      <c r="S48" s="16"/>
      <c r="T48" s="16"/>
      <c r="U48" s="16"/>
      <c r="V48" s="16"/>
      <c r="W48" s="16">
        <f t="shared" si="11"/>
        <v>170000000</v>
      </c>
      <c r="X48" s="17">
        <v>44371</v>
      </c>
      <c r="Y48" s="17">
        <v>44377</v>
      </c>
      <c r="Z48" s="17">
        <v>44681</v>
      </c>
      <c r="AA48" s="20" t="s">
        <v>570</v>
      </c>
      <c r="AB48" s="18"/>
      <c r="AC48" s="18"/>
      <c r="AD48" s="36">
        <v>1</v>
      </c>
      <c r="AE48" s="18"/>
      <c r="AF48" s="18"/>
      <c r="AG48" s="18" t="s">
        <v>419</v>
      </c>
      <c r="AH48" s="21">
        <v>800066275</v>
      </c>
      <c r="AI48" s="21">
        <v>4</v>
      </c>
      <c r="AJ48" s="18" t="s">
        <v>420</v>
      </c>
      <c r="AK48" s="21">
        <v>3709059</v>
      </c>
      <c r="AL48" s="26" t="s">
        <v>421</v>
      </c>
      <c r="AM48" s="21" t="s">
        <v>30</v>
      </c>
    </row>
    <row r="49" spans="1:39" ht="97.5" customHeight="1" x14ac:dyDescent="0.2">
      <c r="A49" s="8" t="s">
        <v>478</v>
      </c>
      <c r="B49" s="37">
        <v>1</v>
      </c>
      <c r="C49" s="37"/>
      <c r="D49" s="37"/>
      <c r="E49" s="37"/>
      <c r="F49" s="37"/>
      <c r="G49" s="37"/>
      <c r="H49" s="37"/>
      <c r="I49" s="10" t="s">
        <v>231</v>
      </c>
      <c r="J49" s="9" t="s">
        <v>51</v>
      </c>
      <c r="K49" s="12" t="s">
        <v>510</v>
      </c>
      <c r="L49" s="13" t="s">
        <v>511</v>
      </c>
      <c r="M49" s="14" t="s">
        <v>479</v>
      </c>
      <c r="N49" s="15" t="s">
        <v>480</v>
      </c>
      <c r="O49" s="16">
        <v>58800000</v>
      </c>
      <c r="P49" s="16"/>
      <c r="Q49" s="16"/>
      <c r="R49" s="16">
        <f t="shared" si="12"/>
        <v>58800000</v>
      </c>
      <c r="S49" s="16"/>
      <c r="T49" s="16"/>
      <c r="U49" s="16"/>
      <c r="V49" s="16"/>
      <c r="W49" s="16">
        <f t="shared" si="11"/>
        <v>58800000</v>
      </c>
      <c r="X49" s="17">
        <v>44376</v>
      </c>
      <c r="Y49" s="17">
        <v>44383</v>
      </c>
      <c r="Z49" s="17">
        <v>44742</v>
      </c>
      <c r="AA49" s="19" t="s">
        <v>700</v>
      </c>
      <c r="AB49" s="18"/>
      <c r="AC49" s="36">
        <v>1</v>
      </c>
      <c r="AD49" s="18"/>
      <c r="AE49" s="18"/>
      <c r="AF49" s="18"/>
      <c r="AG49" s="18" t="s">
        <v>482</v>
      </c>
      <c r="AH49" s="21">
        <v>860503326</v>
      </c>
      <c r="AI49" s="28">
        <v>5</v>
      </c>
      <c r="AJ49" s="18" t="s">
        <v>483</v>
      </c>
      <c r="AK49" s="21">
        <v>3102436399</v>
      </c>
      <c r="AL49" s="26" t="s">
        <v>484</v>
      </c>
      <c r="AM49" s="21" t="s">
        <v>30</v>
      </c>
    </row>
    <row r="50" spans="1:39" ht="97.5" customHeight="1" x14ac:dyDescent="0.2">
      <c r="A50" s="8" t="s">
        <v>504</v>
      </c>
      <c r="B50" s="37"/>
      <c r="C50" s="37"/>
      <c r="D50" s="37"/>
      <c r="E50" s="37"/>
      <c r="F50" s="37">
        <v>1</v>
      </c>
      <c r="G50" s="37"/>
      <c r="H50" s="37"/>
      <c r="I50" s="10" t="s">
        <v>58</v>
      </c>
      <c r="J50" s="9" t="s">
        <v>55</v>
      </c>
      <c r="K50" s="12" t="s">
        <v>512</v>
      </c>
      <c r="L50" s="13" t="s">
        <v>513</v>
      </c>
      <c r="M50" s="14" t="s">
        <v>505</v>
      </c>
      <c r="N50" s="15" t="s">
        <v>506</v>
      </c>
      <c r="O50" s="16">
        <v>600000000</v>
      </c>
      <c r="P50" s="16">
        <v>90000000</v>
      </c>
      <c r="Q50" s="16"/>
      <c r="R50" s="16">
        <v>600000000</v>
      </c>
      <c r="S50" s="16">
        <v>90000000</v>
      </c>
      <c r="T50" s="16"/>
      <c r="U50" s="16"/>
      <c r="V50" s="16"/>
      <c r="W50" s="16">
        <f t="shared" ref="W50" si="13">SUM(R50:V50)</f>
        <v>690000000</v>
      </c>
      <c r="X50" s="17">
        <v>44377</v>
      </c>
      <c r="Y50" s="17">
        <v>44379</v>
      </c>
      <c r="Z50" s="17">
        <v>44651</v>
      </c>
      <c r="AA50" s="19" t="s">
        <v>181</v>
      </c>
      <c r="AB50" s="36">
        <v>1</v>
      </c>
      <c r="AC50" s="18"/>
      <c r="AD50" s="18"/>
      <c r="AE50" s="18"/>
      <c r="AF50" s="18"/>
      <c r="AG50" s="18" t="s">
        <v>507</v>
      </c>
      <c r="AH50" s="21">
        <v>860039431</v>
      </c>
      <c r="AI50" s="28">
        <v>0</v>
      </c>
      <c r="AJ50" s="18" t="s">
        <v>508</v>
      </c>
      <c r="AK50" s="21">
        <v>2454710</v>
      </c>
      <c r="AL50" s="26" t="s">
        <v>509</v>
      </c>
      <c r="AM50" s="21" t="s">
        <v>30</v>
      </c>
    </row>
    <row r="51" spans="1:39" ht="97.5" customHeight="1" x14ac:dyDescent="0.2">
      <c r="A51" s="8" t="s">
        <v>493</v>
      </c>
      <c r="B51" s="37"/>
      <c r="C51" s="37"/>
      <c r="D51" s="37">
        <v>1</v>
      </c>
      <c r="E51" s="37"/>
      <c r="F51" s="37"/>
      <c r="G51" s="37"/>
      <c r="H51" s="37"/>
      <c r="I51" s="10" t="s">
        <v>295</v>
      </c>
      <c r="J51" s="9" t="s">
        <v>111</v>
      </c>
      <c r="K51" s="12" t="s">
        <v>514</v>
      </c>
      <c r="L51" s="13" t="s">
        <v>515</v>
      </c>
      <c r="M51" s="14" t="s">
        <v>494</v>
      </c>
      <c r="N51" s="15" t="s">
        <v>495</v>
      </c>
      <c r="O51" s="16">
        <v>1363923</v>
      </c>
      <c r="P51" s="16"/>
      <c r="Q51" s="16"/>
      <c r="R51" s="16">
        <f t="shared" si="12"/>
        <v>1363923</v>
      </c>
      <c r="S51" s="16"/>
      <c r="T51" s="16"/>
      <c r="U51" s="16"/>
      <c r="V51" s="16"/>
      <c r="W51" s="16">
        <f t="shared" si="11"/>
        <v>1363923</v>
      </c>
      <c r="X51" s="17">
        <v>44384</v>
      </c>
      <c r="Y51" s="17">
        <v>44392</v>
      </c>
      <c r="Z51" s="17">
        <v>44834</v>
      </c>
      <c r="AA51" s="19" t="s">
        <v>140</v>
      </c>
      <c r="AB51" s="18"/>
      <c r="AC51" s="18"/>
      <c r="AD51" s="36">
        <v>1</v>
      </c>
      <c r="AE51" s="18"/>
      <c r="AF51" s="18"/>
      <c r="AG51" s="18" t="s">
        <v>496</v>
      </c>
      <c r="AH51" s="21">
        <v>900167249</v>
      </c>
      <c r="AI51" s="28">
        <v>9</v>
      </c>
      <c r="AJ51" s="18" t="s">
        <v>497</v>
      </c>
      <c r="AK51" s="21">
        <v>6191583</v>
      </c>
      <c r="AL51" s="26" t="s">
        <v>498</v>
      </c>
      <c r="AM51" s="21" t="s">
        <v>30</v>
      </c>
    </row>
    <row r="52" spans="1:39" ht="97.5" customHeight="1" x14ac:dyDescent="0.2">
      <c r="A52" s="8" t="s">
        <v>501</v>
      </c>
      <c r="B52" s="37"/>
      <c r="C52" s="37"/>
      <c r="D52" s="37"/>
      <c r="E52" s="37">
        <v>1</v>
      </c>
      <c r="F52" s="37"/>
      <c r="G52" s="37"/>
      <c r="H52" s="37"/>
      <c r="I52" s="10" t="s">
        <v>79</v>
      </c>
      <c r="J52" s="9" t="s">
        <v>51</v>
      </c>
      <c r="K52" s="12" t="s">
        <v>516</v>
      </c>
      <c r="L52" s="13" t="s">
        <v>517</v>
      </c>
      <c r="M52" s="14" t="s">
        <v>157</v>
      </c>
      <c r="N52" s="15" t="s">
        <v>502</v>
      </c>
      <c r="O52" s="16">
        <v>1299872000</v>
      </c>
      <c r="P52" s="16"/>
      <c r="Q52" s="16"/>
      <c r="R52" s="16">
        <f t="shared" ref="R52:R58" si="14">+O52+P52-Q52</f>
        <v>1299872000</v>
      </c>
      <c r="S52" s="16"/>
      <c r="T52" s="16"/>
      <c r="U52" s="16"/>
      <c r="V52" s="16"/>
      <c r="W52" s="16">
        <f t="shared" ref="W52" si="15">SUM(R52:V52)</f>
        <v>1299872000</v>
      </c>
      <c r="X52" s="17">
        <v>44385</v>
      </c>
      <c r="Y52" s="17">
        <v>44391</v>
      </c>
      <c r="Z52" s="17">
        <v>44742</v>
      </c>
      <c r="AA52" s="19" t="s">
        <v>500</v>
      </c>
      <c r="AB52" s="18"/>
      <c r="AC52" s="36">
        <v>1</v>
      </c>
      <c r="AD52" s="18"/>
      <c r="AE52" s="18"/>
      <c r="AF52" s="18"/>
      <c r="AG52" s="18" t="s">
        <v>158</v>
      </c>
      <c r="AH52" s="21">
        <v>860002538</v>
      </c>
      <c r="AI52" s="28">
        <v>1</v>
      </c>
      <c r="AJ52" s="18" t="s">
        <v>159</v>
      </c>
      <c r="AK52" s="21">
        <v>6544444</v>
      </c>
      <c r="AL52" s="26" t="s">
        <v>160</v>
      </c>
      <c r="AM52" s="21" t="s">
        <v>30</v>
      </c>
    </row>
    <row r="53" spans="1:39" ht="97.5" customHeight="1" x14ac:dyDescent="0.2">
      <c r="A53" s="8" t="s">
        <v>487</v>
      </c>
      <c r="B53" s="37"/>
      <c r="C53" s="37"/>
      <c r="D53" s="37">
        <v>1</v>
      </c>
      <c r="E53" s="37"/>
      <c r="F53" s="37"/>
      <c r="G53" s="37"/>
      <c r="H53" s="37"/>
      <c r="I53" s="10" t="s">
        <v>313</v>
      </c>
      <c r="J53" s="9" t="s">
        <v>51</v>
      </c>
      <c r="K53" s="12" t="s">
        <v>518</v>
      </c>
      <c r="L53" s="13" t="s">
        <v>519</v>
      </c>
      <c r="M53" s="14" t="s">
        <v>247</v>
      </c>
      <c r="N53" s="15" t="s">
        <v>218</v>
      </c>
      <c r="O53" s="16">
        <v>9000000</v>
      </c>
      <c r="P53" s="16"/>
      <c r="Q53" s="16"/>
      <c r="R53" s="16">
        <f t="shared" si="14"/>
        <v>9000000</v>
      </c>
      <c r="S53" s="16"/>
      <c r="T53" s="16"/>
      <c r="U53" s="16"/>
      <c r="V53" s="16"/>
      <c r="W53" s="16">
        <f t="shared" ref="W53" si="16">SUM(R53:V53)</f>
        <v>9000000</v>
      </c>
      <c r="X53" s="17">
        <v>44386</v>
      </c>
      <c r="Y53" s="17">
        <v>44390</v>
      </c>
      <c r="Z53" s="17">
        <v>44650</v>
      </c>
      <c r="AA53" s="19" t="s">
        <v>699</v>
      </c>
      <c r="AB53" s="36">
        <v>1</v>
      </c>
      <c r="AC53" s="18"/>
      <c r="AD53" s="18"/>
      <c r="AE53" s="18"/>
      <c r="AF53" s="18"/>
      <c r="AG53" s="18" t="s">
        <v>248</v>
      </c>
      <c r="AH53" s="21">
        <v>800211365</v>
      </c>
      <c r="AI53" s="28">
        <v>0</v>
      </c>
      <c r="AJ53" s="18" t="s">
        <v>250</v>
      </c>
      <c r="AK53" s="21">
        <v>2268111</v>
      </c>
      <c r="AL53" s="26" t="s">
        <v>249</v>
      </c>
      <c r="AM53" s="21" t="s">
        <v>30</v>
      </c>
    </row>
    <row r="54" spans="1:39" ht="97.5" customHeight="1" x14ac:dyDescent="0.2">
      <c r="A54" s="8" t="s">
        <v>532</v>
      </c>
      <c r="B54" s="37"/>
      <c r="C54" s="37"/>
      <c r="D54" s="37">
        <v>1</v>
      </c>
      <c r="E54" s="37"/>
      <c r="F54" s="37"/>
      <c r="G54" s="37"/>
      <c r="H54" s="37"/>
      <c r="I54" s="10" t="s">
        <v>306</v>
      </c>
      <c r="J54" s="9" t="s">
        <v>111</v>
      </c>
      <c r="K54" s="12" t="s">
        <v>538</v>
      </c>
      <c r="L54" s="13" t="s">
        <v>539</v>
      </c>
      <c r="M54" s="14" t="s">
        <v>533</v>
      </c>
      <c r="N54" s="15" t="s">
        <v>534</v>
      </c>
      <c r="O54" s="16">
        <v>30000000</v>
      </c>
      <c r="P54" s="16"/>
      <c r="Q54" s="16"/>
      <c r="R54" s="16">
        <f t="shared" si="14"/>
        <v>30000000</v>
      </c>
      <c r="S54" s="16"/>
      <c r="T54" s="16"/>
      <c r="U54" s="16"/>
      <c r="V54" s="16"/>
      <c r="W54" s="16">
        <f t="shared" ref="W54" si="17">SUM(R54:V54)</f>
        <v>30000000</v>
      </c>
      <c r="X54" s="17">
        <v>44396</v>
      </c>
      <c r="Y54" s="17">
        <v>44405</v>
      </c>
      <c r="Z54" s="17">
        <v>44681</v>
      </c>
      <c r="AA54" s="19" t="s">
        <v>140</v>
      </c>
      <c r="AB54" s="18"/>
      <c r="AC54" s="18"/>
      <c r="AD54" s="36">
        <v>1</v>
      </c>
      <c r="AE54" s="18"/>
      <c r="AF54" s="18"/>
      <c r="AG54" s="18" t="s">
        <v>535</v>
      </c>
      <c r="AH54" s="21">
        <v>901154519</v>
      </c>
      <c r="AI54" s="28">
        <v>1</v>
      </c>
      <c r="AJ54" s="18" t="s">
        <v>536</v>
      </c>
      <c r="AK54" s="21">
        <v>4758619</v>
      </c>
      <c r="AL54" s="26" t="s">
        <v>537</v>
      </c>
      <c r="AM54" s="21" t="s">
        <v>30</v>
      </c>
    </row>
    <row r="55" spans="1:39" ht="97.5" customHeight="1" x14ac:dyDescent="0.2">
      <c r="A55" s="8" t="s">
        <v>577</v>
      </c>
      <c r="B55" s="37">
        <v>1</v>
      </c>
      <c r="C55" s="37"/>
      <c r="D55" s="37"/>
      <c r="E55" s="37"/>
      <c r="F55" s="37"/>
      <c r="G55" s="37"/>
      <c r="H55" s="37"/>
      <c r="I55" s="10" t="s">
        <v>230</v>
      </c>
      <c r="J55" s="9" t="s">
        <v>578</v>
      </c>
      <c r="K55" s="12" t="s">
        <v>582</v>
      </c>
      <c r="L55" s="13" t="s">
        <v>583</v>
      </c>
      <c r="M55" s="14" t="s">
        <v>162</v>
      </c>
      <c r="N55" s="15" t="s">
        <v>579</v>
      </c>
      <c r="O55" s="16">
        <v>4500000</v>
      </c>
      <c r="P55" s="16"/>
      <c r="Q55" s="16"/>
      <c r="R55" s="16">
        <f t="shared" si="14"/>
        <v>4500000</v>
      </c>
      <c r="S55" s="16"/>
      <c r="T55" s="16"/>
      <c r="U55" s="16"/>
      <c r="V55" s="16"/>
      <c r="W55" s="16">
        <f t="shared" ref="W55" si="18">SUM(R55:V55)</f>
        <v>4500000</v>
      </c>
      <c r="X55" s="17">
        <v>44412</v>
      </c>
      <c r="Y55" s="17">
        <v>44442</v>
      </c>
      <c r="Z55" s="17">
        <v>44681</v>
      </c>
      <c r="AA55" s="19" t="s">
        <v>580</v>
      </c>
      <c r="AB55" s="36">
        <v>1</v>
      </c>
      <c r="AC55" s="36"/>
      <c r="AD55" s="36"/>
      <c r="AE55" s="18"/>
      <c r="AF55" s="18"/>
      <c r="AG55" s="18" t="s">
        <v>165</v>
      </c>
      <c r="AH55" s="21">
        <v>860035992</v>
      </c>
      <c r="AI55" s="28">
        <v>8</v>
      </c>
      <c r="AJ55" s="18" t="s">
        <v>166</v>
      </c>
      <c r="AK55" s="21">
        <v>6672717</v>
      </c>
      <c r="AL55" s="26" t="s">
        <v>167</v>
      </c>
      <c r="AM55" s="21" t="s">
        <v>30</v>
      </c>
    </row>
    <row r="56" spans="1:39" ht="97.5" customHeight="1" x14ac:dyDescent="0.2">
      <c r="A56" s="8" t="s">
        <v>524</v>
      </c>
      <c r="B56" s="37"/>
      <c r="C56" s="37"/>
      <c r="D56" s="37"/>
      <c r="E56" s="37">
        <v>1</v>
      </c>
      <c r="F56" s="37"/>
      <c r="G56" s="37"/>
      <c r="H56" s="37"/>
      <c r="I56" s="10" t="s">
        <v>131</v>
      </c>
      <c r="J56" s="9" t="s">
        <v>51</v>
      </c>
      <c r="K56" s="12" t="s">
        <v>530</v>
      </c>
      <c r="L56" s="13" t="s">
        <v>531</v>
      </c>
      <c r="M56" s="14" t="s">
        <v>525</v>
      </c>
      <c r="N56" s="15" t="s">
        <v>526</v>
      </c>
      <c r="O56" s="16">
        <v>78000000</v>
      </c>
      <c r="P56" s="16"/>
      <c r="Q56" s="16"/>
      <c r="R56" s="16">
        <f t="shared" si="14"/>
        <v>78000000</v>
      </c>
      <c r="S56" s="16"/>
      <c r="T56" s="16"/>
      <c r="U56" s="16"/>
      <c r="V56" s="16"/>
      <c r="W56" s="16">
        <f t="shared" ref="W56:W57" si="19">SUM(R56:V56)</f>
        <v>78000000</v>
      </c>
      <c r="X56" s="17">
        <v>44390</v>
      </c>
      <c r="Y56" s="17">
        <v>44399</v>
      </c>
      <c r="Z56" s="17">
        <v>44651</v>
      </c>
      <c r="AA56" s="19" t="s">
        <v>242</v>
      </c>
      <c r="AB56" s="18"/>
      <c r="AC56" s="18"/>
      <c r="AD56" s="36">
        <v>1</v>
      </c>
      <c r="AE56" s="18"/>
      <c r="AF56" s="18"/>
      <c r="AG56" s="18" t="s">
        <v>527</v>
      </c>
      <c r="AH56" s="21">
        <v>800184048</v>
      </c>
      <c r="AI56" s="28">
        <v>4</v>
      </c>
      <c r="AJ56" s="18" t="s">
        <v>529</v>
      </c>
      <c r="AK56" s="21">
        <v>31193014</v>
      </c>
      <c r="AL56" s="26" t="s">
        <v>528</v>
      </c>
      <c r="AM56" s="21" t="s">
        <v>30</v>
      </c>
    </row>
    <row r="57" spans="1:39" ht="97.5" customHeight="1" x14ac:dyDescent="0.2">
      <c r="A57" s="8" t="s">
        <v>551</v>
      </c>
      <c r="B57" s="37"/>
      <c r="C57" s="37"/>
      <c r="D57" s="37"/>
      <c r="E57" s="37">
        <v>1</v>
      </c>
      <c r="F57" s="37"/>
      <c r="G57" s="37"/>
      <c r="H57" s="37"/>
      <c r="I57" s="10" t="s">
        <v>81</v>
      </c>
      <c r="J57" s="9" t="s">
        <v>410</v>
      </c>
      <c r="K57" s="12" t="s">
        <v>560</v>
      </c>
      <c r="L57" s="13" t="s">
        <v>561</v>
      </c>
      <c r="M57" s="14" t="s">
        <v>552</v>
      </c>
      <c r="N57" s="15" t="s">
        <v>553</v>
      </c>
      <c r="O57" s="16">
        <v>484187758</v>
      </c>
      <c r="P57" s="16"/>
      <c r="Q57" s="16"/>
      <c r="R57" s="16">
        <f t="shared" si="14"/>
        <v>484187758</v>
      </c>
      <c r="S57" s="16"/>
      <c r="T57" s="16"/>
      <c r="U57" s="16"/>
      <c r="V57" s="16"/>
      <c r="W57" s="16">
        <f t="shared" si="19"/>
        <v>484187758</v>
      </c>
      <c r="X57" s="17">
        <v>44407</v>
      </c>
      <c r="Y57" s="17">
        <v>44414</v>
      </c>
      <c r="Z57" s="17">
        <v>44648</v>
      </c>
      <c r="AA57" s="19" t="s">
        <v>46</v>
      </c>
      <c r="AB57" s="18"/>
      <c r="AC57" s="18"/>
      <c r="AD57" s="36">
        <v>1</v>
      </c>
      <c r="AE57" s="18"/>
      <c r="AF57" s="18"/>
      <c r="AG57" s="18" t="s">
        <v>556</v>
      </c>
      <c r="AH57" s="21">
        <v>901500185</v>
      </c>
      <c r="AI57" s="28"/>
      <c r="AJ57" s="18" t="s">
        <v>555</v>
      </c>
      <c r="AK57" s="21">
        <v>8050904</v>
      </c>
      <c r="AL57" s="26" t="s">
        <v>554</v>
      </c>
      <c r="AM57" s="21" t="s">
        <v>30</v>
      </c>
    </row>
    <row r="58" spans="1:39" ht="97.5" customHeight="1" x14ac:dyDescent="0.2">
      <c r="A58" s="8" t="s">
        <v>557</v>
      </c>
      <c r="B58" s="37">
        <v>1</v>
      </c>
      <c r="C58" s="37"/>
      <c r="D58" s="37"/>
      <c r="E58" s="37"/>
      <c r="F58" s="37"/>
      <c r="G58" s="37"/>
      <c r="H58" s="37"/>
      <c r="I58" s="10" t="s">
        <v>210</v>
      </c>
      <c r="J58" s="9" t="s">
        <v>51</v>
      </c>
      <c r="K58" s="12" t="s">
        <v>562</v>
      </c>
      <c r="L58" s="13" t="s">
        <v>563</v>
      </c>
      <c r="M58" s="14" t="s">
        <v>59</v>
      </c>
      <c r="N58" s="15" t="s">
        <v>835</v>
      </c>
      <c r="O58" s="16">
        <v>150000000</v>
      </c>
      <c r="P58" s="16"/>
      <c r="Q58" s="16"/>
      <c r="R58" s="16">
        <f t="shared" si="14"/>
        <v>150000000</v>
      </c>
      <c r="S58" s="16"/>
      <c r="T58" s="16"/>
      <c r="U58" s="16"/>
      <c r="V58" s="16"/>
      <c r="W58" s="16">
        <f t="shared" ref="W58" si="20">SUM(R58:V58)</f>
        <v>150000000</v>
      </c>
      <c r="X58" s="17">
        <v>44405</v>
      </c>
      <c r="Y58" s="17">
        <v>44407</v>
      </c>
      <c r="Z58" s="17">
        <v>44651</v>
      </c>
      <c r="AA58" s="19" t="s">
        <v>699</v>
      </c>
      <c r="AB58" s="36">
        <v>1</v>
      </c>
      <c r="AC58" s="18"/>
      <c r="AD58" s="36"/>
      <c r="AE58" s="18"/>
      <c r="AF58" s="18"/>
      <c r="AG58" s="18" t="s">
        <v>60</v>
      </c>
      <c r="AH58" s="21">
        <v>830025149</v>
      </c>
      <c r="AI58" s="28">
        <v>8</v>
      </c>
      <c r="AJ58" s="18" t="s">
        <v>61</v>
      </c>
      <c r="AK58" s="21" t="s">
        <v>62</v>
      </c>
      <c r="AL58" s="26" t="s">
        <v>63</v>
      </c>
      <c r="AM58" s="21" t="s">
        <v>30</v>
      </c>
    </row>
    <row r="59" spans="1:39" ht="97.5" customHeight="1" x14ac:dyDescent="0.2">
      <c r="A59" s="8" t="s">
        <v>543</v>
      </c>
      <c r="B59" s="37"/>
      <c r="C59" s="37"/>
      <c r="D59" s="37">
        <v>1</v>
      </c>
      <c r="E59" s="37"/>
      <c r="F59" s="37"/>
      <c r="G59" s="37"/>
      <c r="H59" s="37"/>
      <c r="I59" s="10" t="s">
        <v>347</v>
      </c>
      <c r="J59" s="9" t="s">
        <v>51</v>
      </c>
      <c r="K59" s="12" t="s">
        <v>546</v>
      </c>
      <c r="L59" s="13" t="s">
        <v>547</v>
      </c>
      <c r="M59" s="14" t="s">
        <v>544</v>
      </c>
      <c r="N59" s="15" t="s">
        <v>545</v>
      </c>
      <c r="O59" s="16">
        <v>57000000</v>
      </c>
      <c r="P59" s="16"/>
      <c r="Q59" s="16"/>
      <c r="R59" s="16">
        <f t="shared" ref="R59:R62" si="21">+O59+P59-Q59</f>
        <v>57000000</v>
      </c>
      <c r="S59" s="16"/>
      <c r="T59" s="16"/>
      <c r="U59" s="16"/>
      <c r="V59" s="16"/>
      <c r="W59" s="16">
        <f t="shared" ref="W59" si="22">SUM(R59:V59)</f>
        <v>57000000</v>
      </c>
      <c r="X59" s="17">
        <v>44405</v>
      </c>
      <c r="Y59" s="17">
        <v>44410</v>
      </c>
      <c r="Z59" s="17">
        <v>44681</v>
      </c>
      <c r="AA59" s="20" t="s">
        <v>570</v>
      </c>
      <c r="AB59" s="18"/>
      <c r="AC59" s="36"/>
      <c r="AD59" s="36">
        <v>1</v>
      </c>
      <c r="AE59" s="18"/>
      <c r="AF59" s="18"/>
      <c r="AG59" s="18" t="s">
        <v>544</v>
      </c>
      <c r="AH59" s="21">
        <v>80734653</v>
      </c>
      <c r="AI59" s="28"/>
      <c r="AJ59" s="18" t="s">
        <v>558</v>
      </c>
      <c r="AK59" s="21">
        <v>3942792</v>
      </c>
      <c r="AL59" s="26" t="s">
        <v>559</v>
      </c>
      <c r="AM59" s="21" t="s">
        <v>30</v>
      </c>
    </row>
    <row r="60" spans="1:39" ht="97.5" customHeight="1" x14ac:dyDescent="0.2">
      <c r="A60" s="8" t="s">
        <v>564</v>
      </c>
      <c r="B60" s="37">
        <v>1</v>
      </c>
      <c r="C60" s="37"/>
      <c r="D60" s="37"/>
      <c r="E60" s="37"/>
      <c r="F60" s="37"/>
      <c r="G60" s="37"/>
      <c r="H60" s="37"/>
      <c r="I60" s="10" t="s">
        <v>223</v>
      </c>
      <c r="J60" s="9" t="s">
        <v>111</v>
      </c>
      <c r="K60" s="12" t="s">
        <v>566</v>
      </c>
      <c r="L60" s="13" t="s">
        <v>567</v>
      </c>
      <c r="M60" s="14" t="s">
        <v>233</v>
      </c>
      <c r="N60" s="15" t="s">
        <v>565</v>
      </c>
      <c r="O60" s="16">
        <v>10000000</v>
      </c>
      <c r="P60" s="16"/>
      <c r="Q60" s="16"/>
      <c r="R60" s="16">
        <f t="shared" si="21"/>
        <v>10000000</v>
      </c>
      <c r="S60" s="16"/>
      <c r="T60" s="16"/>
      <c r="U60" s="16"/>
      <c r="V60" s="16"/>
      <c r="W60" s="16">
        <f t="shared" ref="W60" si="23">SUM(R60:V60)</f>
        <v>10000000</v>
      </c>
      <c r="X60" s="17">
        <v>44407</v>
      </c>
      <c r="Y60" s="17">
        <v>44431</v>
      </c>
      <c r="Z60" s="17">
        <v>44865</v>
      </c>
      <c r="AA60" s="19" t="s">
        <v>140</v>
      </c>
      <c r="AB60" s="18"/>
      <c r="AC60" s="18"/>
      <c r="AD60" s="36">
        <v>1</v>
      </c>
      <c r="AE60" s="18"/>
      <c r="AF60" s="18"/>
      <c r="AG60" s="18" t="s">
        <v>234</v>
      </c>
      <c r="AH60" s="21">
        <v>890940259</v>
      </c>
      <c r="AI60" s="28">
        <v>2</v>
      </c>
      <c r="AJ60" s="18" t="s">
        <v>235</v>
      </c>
      <c r="AK60" s="21">
        <v>6213016</v>
      </c>
      <c r="AL60" s="26" t="s">
        <v>236</v>
      </c>
      <c r="AM60" s="21" t="s">
        <v>30</v>
      </c>
    </row>
    <row r="61" spans="1:39" ht="97.5" customHeight="1" x14ac:dyDescent="0.2">
      <c r="A61" s="8" t="s">
        <v>587</v>
      </c>
      <c r="B61" s="37">
        <v>1</v>
      </c>
      <c r="C61" s="37"/>
      <c r="D61" s="37"/>
      <c r="E61" s="37"/>
      <c r="F61" s="37"/>
      <c r="G61" s="37"/>
      <c r="H61" s="37"/>
      <c r="I61" s="10" t="s">
        <v>222</v>
      </c>
      <c r="J61" s="9" t="s">
        <v>51</v>
      </c>
      <c r="K61" s="12" t="s">
        <v>604</v>
      </c>
      <c r="L61" s="13" t="s">
        <v>605</v>
      </c>
      <c r="M61" s="14" t="s">
        <v>589</v>
      </c>
      <c r="N61" s="15" t="s">
        <v>588</v>
      </c>
      <c r="O61" s="16">
        <v>9000000</v>
      </c>
      <c r="P61" s="16"/>
      <c r="Q61" s="16"/>
      <c r="R61" s="16">
        <f t="shared" ref="R61" si="24">+O61+P61-Q61</f>
        <v>9000000</v>
      </c>
      <c r="S61" s="16"/>
      <c r="T61" s="16"/>
      <c r="U61" s="16"/>
      <c r="V61" s="16"/>
      <c r="W61" s="16">
        <f t="shared" ref="W61" si="25">SUM(R61:V61)</f>
        <v>9000000</v>
      </c>
      <c r="X61" s="17">
        <v>44435</v>
      </c>
      <c r="Y61" s="17">
        <v>44452</v>
      </c>
      <c r="Z61" s="17">
        <v>44651</v>
      </c>
      <c r="AA61" s="19" t="s">
        <v>699</v>
      </c>
      <c r="AB61" s="36">
        <v>1</v>
      </c>
      <c r="AC61" s="36"/>
      <c r="AD61" s="36"/>
      <c r="AE61" s="18"/>
      <c r="AF61" s="18"/>
      <c r="AG61" s="18" t="s">
        <v>489</v>
      </c>
      <c r="AH61" s="21">
        <v>830005860</v>
      </c>
      <c r="AI61" s="28">
        <v>1</v>
      </c>
      <c r="AJ61" s="18" t="s">
        <v>490</v>
      </c>
      <c r="AK61" s="21">
        <v>6184188</v>
      </c>
      <c r="AL61" s="26" t="s">
        <v>491</v>
      </c>
      <c r="AM61" s="21" t="s">
        <v>30</v>
      </c>
    </row>
    <row r="62" spans="1:39" ht="97.5" customHeight="1" x14ac:dyDescent="0.2">
      <c r="A62" s="8" t="s">
        <v>568</v>
      </c>
      <c r="B62" s="37"/>
      <c r="C62" s="37"/>
      <c r="D62" s="37">
        <v>1</v>
      </c>
      <c r="E62" s="37"/>
      <c r="F62" s="37"/>
      <c r="G62" s="37"/>
      <c r="H62" s="37"/>
      <c r="I62" s="10" t="s">
        <v>413</v>
      </c>
      <c r="J62" s="9" t="s">
        <v>51</v>
      </c>
      <c r="K62" s="12" t="s">
        <v>571</v>
      </c>
      <c r="L62" s="13" t="s">
        <v>572</v>
      </c>
      <c r="M62" s="14" t="s">
        <v>151</v>
      </c>
      <c r="N62" s="15" t="s">
        <v>569</v>
      </c>
      <c r="O62" s="16">
        <v>5700000</v>
      </c>
      <c r="P62" s="16"/>
      <c r="Q62" s="16"/>
      <c r="R62" s="16">
        <f t="shared" si="21"/>
        <v>5700000</v>
      </c>
      <c r="S62" s="16"/>
      <c r="T62" s="16"/>
      <c r="U62" s="16"/>
      <c r="V62" s="16"/>
      <c r="W62" s="16">
        <f t="shared" ref="W62" si="26">SUM(R62:V62)</f>
        <v>5700000</v>
      </c>
      <c r="X62" s="17">
        <v>44433</v>
      </c>
      <c r="Y62" s="17">
        <v>44434</v>
      </c>
      <c r="Z62" s="17">
        <v>44681</v>
      </c>
      <c r="AA62" s="19" t="s">
        <v>570</v>
      </c>
      <c r="AB62" s="18"/>
      <c r="AC62" s="36"/>
      <c r="AD62" s="36">
        <v>1</v>
      </c>
      <c r="AE62" s="18"/>
      <c r="AF62" s="36"/>
      <c r="AG62" s="18" t="s">
        <v>152</v>
      </c>
      <c r="AH62" s="21">
        <v>900241832</v>
      </c>
      <c r="AI62" s="28">
        <v>1</v>
      </c>
      <c r="AJ62" s="18" t="s">
        <v>154</v>
      </c>
      <c r="AK62" s="21">
        <v>9097147</v>
      </c>
      <c r="AL62" s="26" t="s">
        <v>153</v>
      </c>
      <c r="AM62" s="21" t="s">
        <v>30</v>
      </c>
    </row>
    <row r="63" spans="1:39" ht="97.5" customHeight="1" x14ac:dyDescent="0.2">
      <c r="A63" s="8" t="s">
        <v>584</v>
      </c>
      <c r="B63" s="37"/>
      <c r="C63" s="37"/>
      <c r="D63" s="37">
        <v>1</v>
      </c>
      <c r="E63" s="37"/>
      <c r="F63" s="37"/>
      <c r="G63" s="37"/>
      <c r="H63" s="37"/>
      <c r="I63" s="10" t="s">
        <v>342</v>
      </c>
      <c r="J63" s="9" t="s">
        <v>51</v>
      </c>
      <c r="K63" s="12" t="s">
        <v>606</v>
      </c>
      <c r="L63" s="13" t="s">
        <v>607</v>
      </c>
      <c r="M63" s="14" t="s">
        <v>217</v>
      </c>
      <c r="N63" s="15" t="s">
        <v>585</v>
      </c>
      <c r="O63" s="16">
        <v>5000000</v>
      </c>
      <c r="P63" s="16">
        <v>2500000</v>
      </c>
      <c r="Q63" s="16"/>
      <c r="R63" s="16">
        <f t="shared" ref="R63" si="27">+O63+P63-Q63</f>
        <v>7500000</v>
      </c>
      <c r="S63" s="16"/>
      <c r="T63" s="16"/>
      <c r="U63" s="16"/>
      <c r="V63" s="16"/>
      <c r="W63" s="16">
        <f t="shared" ref="W63" si="28">SUM(R63:V63)</f>
        <v>7500000</v>
      </c>
      <c r="X63" s="17">
        <v>44441</v>
      </c>
      <c r="Y63" s="17">
        <v>44445</v>
      </c>
      <c r="Z63" s="17">
        <v>44742</v>
      </c>
      <c r="AA63" s="19" t="s">
        <v>586</v>
      </c>
      <c r="AB63" s="36">
        <v>1</v>
      </c>
      <c r="AC63" s="36"/>
      <c r="AD63" s="36"/>
      <c r="AE63" s="18"/>
      <c r="AF63" s="18"/>
      <c r="AG63" s="18" t="s">
        <v>603</v>
      </c>
      <c r="AH63" s="21">
        <v>860506831</v>
      </c>
      <c r="AI63" s="28">
        <v>7</v>
      </c>
      <c r="AJ63" s="18" t="s">
        <v>220</v>
      </c>
      <c r="AK63" s="21">
        <v>6583100</v>
      </c>
      <c r="AL63" s="26" t="s">
        <v>221</v>
      </c>
      <c r="AM63" s="21" t="s">
        <v>30</v>
      </c>
    </row>
    <row r="64" spans="1:39" ht="97.5" customHeight="1" x14ac:dyDescent="0.2">
      <c r="A64" s="8" t="s">
        <v>573</v>
      </c>
      <c r="B64" s="37"/>
      <c r="C64" s="37"/>
      <c r="D64" s="37">
        <v>1</v>
      </c>
      <c r="E64" s="37"/>
      <c r="F64" s="37"/>
      <c r="G64" s="37"/>
      <c r="H64" s="37"/>
      <c r="I64" s="10" t="s">
        <v>437</v>
      </c>
      <c r="J64" s="9" t="s">
        <v>51</v>
      </c>
      <c r="K64" s="12" t="s">
        <v>575</v>
      </c>
      <c r="L64" s="13" t="s">
        <v>576</v>
      </c>
      <c r="M64" s="14" t="s">
        <v>201</v>
      </c>
      <c r="N64" s="15" t="s">
        <v>574</v>
      </c>
      <c r="O64" s="16">
        <v>25836866</v>
      </c>
      <c r="P64" s="16"/>
      <c r="Q64" s="16"/>
      <c r="R64" s="16">
        <f t="shared" ref="R64" si="29">+O64+P64-Q64</f>
        <v>25836866</v>
      </c>
      <c r="S64" s="16"/>
      <c r="T64" s="16"/>
      <c r="U64" s="16"/>
      <c r="V64" s="16"/>
      <c r="W64" s="16">
        <f t="shared" ref="W64:W65" si="30">SUM(R64:V64)</f>
        <v>25836866</v>
      </c>
      <c r="X64" s="17">
        <v>44441</v>
      </c>
      <c r="Y64" s="17">
        <v>44445</v>
      </c>
      <c r="Z64" s="17">
        <v>44651</v>
      </c>
      <c r="AA64" s="19" t="s">
        <v>700</v>
      </c>
      <c r="AB64" s="18"/>
      <c r="AC64" s="36">
        <v>1</v>
      </c>
      <c r="AD64" s="36"/>
      <c r="AE64" s="18"/>
      <c r="AF64" s="18"/>
      <c r="AG64" s="18" t="s">
        <v>202</v>
      </c>
      <c r="AH64" s="21">
        <v>830134902</v>
      </c>
      <c r="AI64" s="28">
        <v>5</v>
      </c>
      <c r="AJ64" s="18" t="s">
        <v>203</v>
      </c>
      <c r="AK64" s="21">
        <v>2694909</v>
      </c>
      <c r="AL64" s="26" t="s">
        <v>204</v>
      </c>
      <c r="AM64" s="21" t="s">
        <v>30</v>
      </c>
    </row>
    <row r="65" spans="1:39" ht="97.5" customHeight="1" x14ac:dyDescent="0.2">
      <c r="A65" s="8" t="s">
        <v>590</v>
      </c>
      <c r="B65" s="37"/>
      <c r="C65" s="40"/>
      <c r="D65" s="37">
        <v>1</v>
      </c>
      <c r="E65" s="37"/>
      <c r="F65" s="37"/>
      <c r="G65" s="37"/>
      <c r="H65" s="37"/>
      <c r="I65" s="10" t="s">
        <v>433</v>
      </c>
      <c r="J65" s="9" t="s">
        <v>111</v>
      </c>
      <c r="K65" s="12" t="s">
        <v>608</v>
      </c>
      <c r="L65" s="13" t="s">
        <v>609</v>
      </c>
      <c r="M65" s="14" t="s">
        <v>591</v>
      </c>
      <c r="N65" s="15" t="s">
        <v>592</v>
      </c>
      <c r="O65" s="16">
        <v>11668931</v>
      </c>
      <c r="P65" s="16"/>
      <c r="Q65" s="16"/>
      <c r="R65" s="16">
        <f t="shared" ref="R65" si="31">+O65+P65-Q65</f>
        <v>11668931</v>
      </c>
      <c r="S65" s="16"/>
      <c r="T65" s="16"/>
      <c r="U65" s="16"/>
      <c r="V65" s="16"/>
      <c r="W65" s="16">
        <f t="shared" si="30"/>
        <v>11668931</v>
      </c>
      <c r="X65" s="17">
        <v>44447</v>
      </c>
      <c r="Y65" s="17">
        <v>44452</v>
      </c>
      <c r="Z65" s="17">
        <v>44681</v>
      </c>
      <c r="AA65" s="19" t="s">
        <v>286</v>
      </c>
      <c r="AB65" s="36"/>
      <c r="AC65" s="36">
        <v>1</v>
      </c>
      <c r="AD65" s="36"/>
      <c r="AE65" s="36"/>
      <c r="AF65" s="18"/>
      <c r="AG65" s="18" t="s">
        <v>593</v>
      </c>
      <c r="AH65" s="21">
        <v>860521236</v>
      </c>
      <c r="AI65" s="28">
        <v>7</v>
      </c>
      <c r="AJ65" s="18" t="s">
        <v>594</v>
      </c>
      <c r="AK65" s="21">
        <v>3279000</v>
      </c>
      <c r="AL65" s="26" t="s">
        <v>595</v>
      </c>
      <c r="AM65" s="21" t="s">
        <v>30</v>
      </c>
    </row>
    <row r="66" spans="1:39" ht="97.5" customHeight="1" x14ac:dyDescent="0.2">
      <c r="A66" s="8" t="s">
        <v>596</v>
      </c>
      <c r="B66" s="37"/>
      <c r="C66" s="40"/>
      <c r="D66" s="37">
        <v>1</v>
      </c>
      <c r="E66" s="37"/>
      <c r="F66" s="37"/>
      <c r="G66" s="37"/>
      <c r="H66" s="37"/>
      <c r="I66" s="10" t="s">
        <v>328</v>
      </c>
      <c r="J66" s="9" t="s">
        <v>297</v>
      </c>
      <c r="K66" s="12" t="s">
        <v>610</v>
      </c>
      <c r="L66" s="13" t="s">
        <v>611</v>
      </c>
      <c r="M66" s="14" t="s">
        <v>597</v>
      </c>
      <c r="N66" s="15" t="s">
        <v>598</v>
      </c>
      <c r="O66" s="16">
        <v>18540000</v>
      </c>
      <c r="P66" s="16"/>
      <c r="Q66" s="16"/>
      <c r="R66" s="16">
        <f t="shared" ref="R66" si="32">+O66+P66-Q66</f>
        <v>18540000</v>
      </c>
      <c r="S66" s="16"/>
      <c r="T66" s="16"/>
      <c r="U66" s="16"/>
      <c r="V66" s="16"/>
      <c r="W66" s="16">
        <f t="shared" ref="W66" si="33">SUM(R66:V66)</f>
        <v>18540000</v>
      </c>
      <c r="X66" s="17">
        <v>44445</v>
      </c>
      <c r="Y66" s="17">
        <v>44453</v>
      </c>
      <c r="Z66" s="17">
        <v>44651</v>
      </c>
      <c r="AA66" s="19" t="s">
        <v>599</v>
      </c>
      <c r="AB66" s="36"/>
      <c r="AC66" s="36">
        <v>1</v>
      </c>
      <c r="AD66" s="36"/>
      <c r="AE66" s="36"/>
      <c r="AF66" s="18"/>
      <c r="AG66" s="18" t="s">
        <v>600</v>
      </c>
      <c r="AH66" s="21">
        <v>901065659</v>
      </c>
      <c r="AI66" s="28">
        <v>0</v>
      </c>
      <c r="AJ66" s="18" t="s">
        <v>601</v>
      </c>
      <c r="AK66" s="21">
        <v>3124622792</v>
      </c>
      <c r="AL66" s="26" t="s">
        <v>602</v>
      </c>
      <c r="AM66" s="21" t="s">
        <v>30</v>
      </c>
    </row>
    <row r="67" spans="1:39" ht="97.5" customHeight="1" x14ac:dyDescent="0.2">
      <c r="A67" s="8" t="s">
        <v>662</v>
      </c>
      <c r="B67" s="37">
        <v>1</v>
      </c>
      <c r="C67" s="37"/>
      <c r="D67" s="37"/>
      <c r="E67" s="37"/>
      <c r="F67" s="37"/>
      <c r="G67" s="37"/>
      <c r="H67" s="37"/>
      <c r="I67" s="10" t="s">
        <v>245</v>
      </c>
      <c r="J67" s="9" t="s">
        <v>51</v>
      </c>
      <c r="K67" s="12" t="s">
        <v>691</v>
      </c>
      <c r="L67" s="13" t="s">
        <v>692</v>
      </c>
      <c r="M67" s="14" t="s">
        <v>663</v>
      </c>
      <c r="N67" s="15" t="s">
        <v>664</v>
      </c>
      <c r="O67" s="16">
        <v>467545631</v>
      </c>
      <c r="P67" s="16">
        <v>235000000</v>
      </c>
      <c r="Q67" s="16"/>
      <c r="R67" s="16">
        <f t="shared" ref="R67" si="34">+O67+P67-Q67</f>
        <v>702545631</v>
      </c>
      <c r="S67" s="16"/>
      <c r="T67" s="16"/>
      <c r="U67" s="16"/>
      <c r="V67" s="16"/>
      <c r="W67" s="16">
        <f t="shared" ref="W67" si="35">SUM(R67:V67)</f>
        <v>702545631</v>
      </c>
      <c r="X67" s="17">
        <v>44469</v>
      </c>
      <c r="Y67" s="17">
        <v>44477</v>
      </c>
      <c r="Z67" s="17">
        <v>44651</v>
      </c>
      <c r="AA67" s="19" t="s">
        <v>74</v>
      </c>
      <c r="AB67" s="36"/>
      <c r="AC67" s="36">
        <v>1</v>
      </c>
      <c r="AD67" s="36"/>
      <c r="AE67" s="36"/>
      <c r="AF67" s="18"/>
      <c r="AG67" s="18" t="s">
        <v>665</v>
      </c>
      <c r="AH67" s="28">
        <v>900658497</v>
      </c>
      <c r="AI67" s="28">
        <v>6</v>
      </c>
      <c r="AJ67" s="18" t="s">
        <v>666</v>
      </c>
      <c r="AK67" s="21">
        <v>5961649</v>
      </c>
      <c r="AL67" s="26" t="s">
        <v>667</v>
      </c>
      <c r="AM67" s="21" t="s">
        <v>30</v>
      </c>
    </row>
    <row r="68" spans="1:39" ht="97.5" customHeight="1" x14ac:dyDescent="0.2">
      <c r="A68" s="8" t="s">
        <v>653</v>
      </c>
      <c r="B68" s="37"/>
      <c r="C68" s="37">
        <v>1</v>
      </c>
      <c r="D68" s="37"/>
      <c r="E68" s="37"/>
      <c r="F68" s="37"/>
      <c r="G68" s="37"/>
      <c r="H68" s="37"/>
      <c r="I68" s="10" t="s">
        <v>36</v>
      </c>
      <c r="J68" s="9" t="s">
        <v>410</v>
      </c>
      <c r="K68" s="12" t="s">
        <v>660</v>
      </c>
      <c r="L68" s="13" t="s">
        <v>661</v>
      </c>
      <c r="M68" s="14" t="s">
        <v>655</v>
      </c>
      <c r="N68" s="15" t="s">
        <v>654</v>
      </c>
      <c r="O68" s="16">
        <v>594212897</v>
      </c>
      <c r="P68" s="16"/>
      <c r="Q68" s="16"/>
      <c r="R68" s="16">
        <f t="shared" ref="R68" si="36">+O68+P68-Q68</f>
        <v>594212897</v>
      </c>
      <c r="S68" s="16"/>
      <c r="T68" s="16"/>
      <c r="U68" s="16"/>
      <c r="V68" s="16"/>
      <c r="W68" s="16">
        <f t="shared" ref="W68" si="37">SUM(R68:V68)</f>
        <v>594212897</v>
      </c>
      <c r="X68" s="17">
        <v>44449</v>
      </c>
      <c r="Y68" s="17">
        <v>44467</v>
      </c>
      <c r="Z68" s="17">
        <v>44644</v>
      </c>
      <c r="AA68" s="19" t="s">
        <v>46</v>
      </c>
      <c r="AB68" s="36"/>
      <c r="AC68" s="36"/>
      <c r="AD68" s="36">
        <v>1</v>
      </c>
      <c r="AE68" s="36"/>
      <c r="AF68" s="18"/>
      <c r="AG68" s="18" t="s">
        <v>656</v>
      </c>
      <c r="AH68" s="21">
        <v>901517936</v>
      </c>
      <c r="AI68" s="28">
        <v>7</v>
      </c>
      <c r="AJ68" s="18" t="s">
        <v>658</v>
      </c>
      <c r="AK68" s="21">
        <v>3113622429</v>
      </c>
      <c r="AL68" s="26" t="s">
        <v>657</v>
      </c>
      <c r="AM68" s="21" t="s">
        <v>659</v>
      </c>
    </row>
    <row r="69" spans="1:39" ht="97.5" customHeight="1" x14ac:dyDescent="0.2">
      <c r="A69" s="8" t="s">
        <v>612</v>
      </c>
      <c r="B69" s="37"/>
      <c r="C69" s="37">
        <v>1</v>
      </c>
      <c r="D69" s="37"/>
      <c r="E69" s="37"/>
      <c r="F69" s="37"/>
      <c r="G69" s="37"/>
      <c r="H69" s="37"/>
      <c r="I69" s="10" t="s">
        <v>39</v>
      </c>
      <c r="J69" s="9" t="s">
        <v>51</v>
      </c>
      <c r="K69" s="12" t="s">
        <v>620</v>
      </c>
      <c r="L69" s="13" t="s">
        <v>621</v>
      </c>
      <c r="M69" s="14" t="s">
        <v>613</v>
      </c>
      <c r="N69" s="15" t="s">
        <v>614</v>
      </c>
      <c r="O69" s="16">
        <v>823579404</v>
      </c>
      <c r="P69" s="16">
        <v>143520800</v>
      </c>
      <c r="Q69" s="16"/>
      <c r="R69" s="16">
        <f t="shared" ref="R69" si="38">+O69+P69-Q69</f>
        <v>967100204</v>
      </c>
      <c r="S69" s="16"/>
      <c r="T69" s="16"/>
      <c r="U69" s="16"/>
      <c r="V69" s="16"/>
      <c r="W69" s="16">
        <f t="shared" ref="W69" si="39">SUM(R69:V69)</f>
        <v>967100204</v>
      </c>
      <c r="X69" s="17">
        <v>44461</v>
      </c>
      <c r="Y69" s="17">
        <v>44462</v>
      </c>
      <c r="Z69" s="17">
        <v>44770</v>
      </c>
      <c r="AA69" s="19" t="s">
        <v>403</v>
      </c>
      <c r="AB69" s="36"/>
      <c r="AC69" s="36"/>
      <c r="AD69" s="36">
        <v>1</v>
      </c>
      <c r="AE69" s="36"/>
      <c r="AF69" s="18"/>
      <c r="AG69" s="18" t="s">
        <v>615</v>
      </c>
      <c r="AH69" s="21">
        <v>800089897</v>
      </c>
      <c r="AI69" s="28">
        <v>4</v>
      </c>
      <c r="AJ69" s="18" t="s">
        <v>616</v>
      </c>
      <c r="AK69" s="21" t="s">
        <v>618</v>
      </c>
      <c r="AL69" s="26" t="s">
        <v>617</v>
      </c>
      <c r="AM69" s="21" t="s">
        <v>619</v>
      </c>
    </row>
    <row r="70" spans="1:39" ht="126.75" customHeight="1" x14ac:dyDescent="0.2">
      <c r="A70" s="8" t="s">
        <v>622</v>
      </c>
      <c r="B70" s="37"/>
      <c r="C70" s="37"/>
      <c r="D70" s="37"/>
      <c r="E70" s="37">
        <v>1</v>
      </c>
      <c r="F70" s="37"/>
      <c r="G70" s="37"/>
      <c r="H70" s="37"/>
      <c r="I70" s="10" t="s">
        <v>623</v>
      </c>
      <c r="J70" s="9" t="s">
        <v>111</v>
      </c>
      <c r="K70" s="12" t="s">
        <v>645</v>
      </c>
      <c r="L70" s="13" t="s">
        <v>646</v>
      </c>
      <c r="M70" s="14" t="s">
        <v>624</v>
      </c>
      <c r="N70" s="15" t="s">
        <v>625</v>
      </c>
      <c r="O70" s="16">
        <v>301000000</v>
      </c>
      <c r="P70" s="16"/>
      <c r="Q70" s="16"/>
      <c r="R70" s="16">
        <f t="shared" ref="R70:R71" si="40">+O70+P70-Q70</f>
        <v>301000000</v>
      </c>
      <c r="S70" s="16"/>
      <c r="T70" s="16"/>
      <c r="U70" s="16"/>
      <c r="V70" s="16"/>
      <c r="W70" s="16">
        <f t="shared" ref="W70:W71" si="41">SUM(R70:V70)</f>
        <v>301000000</v>
      </c>
      <c r="X70" s="17">
        <v>44461</v>
      </c>
      <c r="Y70" s="17">
        <v>44467</v>
      </c>
      <c r="Z70" s="17">
        <v>44650</v>
      </c>
      <c r="AA70" s="19" t="s">
        <v>626</v>
      </c>
      <c r="AB70" s="36"/>
      <c r="AC70" s="36"/>
      <c r="AD70" s="36">
        <v>1</v>
      </c>
      <c r="AE70" s="36"/>
      <c r="AF70" s="18"/>
      <c r="AG70" s="18" t="s">
        <v>627</v>
      </c>
      <c r="AH70" s="21">
        <v>860534160</v>
      </c>
      <c r="AI70" s="28">
        <v>2</v>
      </c>
      <c r="AJ70" s="18" t="s">
        <v>628</v>
      </c>
      <c r="AK70" s="21">
        <v>2571900</v>
      </c>
      <c r="AL70" s="26" t="s">
        <v>629</v>
      </c>
      <c r="AM70" s="21" t="s">
        <v>30</v>
      </c>
    </row>
    <row r="71" spans="1:39" ht="113.25" customHeight="1" x14ac:dyDescent="0.2">
      <c r="A71" s="8" t="s">
        <v>636</v>
      </c>
      <c r="B71" s="37"/>
      <c r="C71" s="37"/>
      <c r="D71" s="37">
        <v>1</v>
      </c>
      <c r="E71" s="37"/>
      <c r="F71" s="37"/>
      <c r="G71" s="37"/>
      <c r="H71" s="37"/>
      <c r="I71" s="10" t="s">
        <v>441</v>
      </c>
      <c r="J71" s="9" t="s">
        <v>51</v>
      </c>
      <c r="K71" s="12" t="s">
        <v>647</v>
      </c>
      <c r="L71" s="13" t="s">
        <v>648</v>
      </c>
      <c r="M71" s="14" t="s">
        <v>224</v>
      </c>
      <c r="N71" s="15" t="s">
        <v>637</v>
      </c>
      <c r="O71" s="16">
        <v>5600000</v>
      </c>
      <c r="P71" s="16"/>
      <c r="Q71" s="16"/>
      <c r="R71" s="16">
        <f t="shared" si="40"/>
        <v>5600000</v>
      </c>
      <c r="S71" s="16"/>
      <c r="T71" s="16"/>
      <c r="U71" s="16"/>
      <c r="V71" s="16"/>
      <c r="W71" s="16">
        <f t="shared" si="41"/>
        <v>5600000</v>
      </c>
      <c r="X71" s="17">
        <v>44467</v>
      </c>
      <c r="Y71" s="17">
        <v>44473</v>
      </c>
      <c r="Z71" s="17">
        <v>44651</v>
      </c>
      <c r="AA71" s="19" t="s">
        <v>481</v>
      </c>
      <c r="AB71" s="36"/>
      <c r="AC71" s="36">
        <v>1</v>
      </c>
      <c r="AD71" s="36"/>
      <c r="AE71" s="36"/>
      <c r="AF71" s="18"/>
      <c r="AG71" s="18" t="s">
        <v>226</v>
      </c>
      <c r="AH71" s="21">
        <v>860020309</v>
      </c>
      <c r="AI71" s="28">
        <v>6</v>
      </c>
      <c r="AJ71" s="18" t="s">
        <v>228</v>
      </c>
      <c r="AK71" s="21">
        <v>7566060</v>
      </c>
      <c r="AL71" s="26" t="s">
        <v>227</v>
      </c>
      <c r="AM71" s="21" t="s">
        <v>30</v>
      </c>
    </row>
    <row r="72" spans="1:39" ht="113.25" customHeight="1" x14ac:dyDescent="0.2">
      <c r="A72" s="8" t="s">
        <v>630</v>
      </c>
      <c r="B72" s="37"/>
      <c r="C72" s="37"/>
      <c r="D72" s="37">
        <v>1</v>
      </c>
      <c r="E72" s="37"/>
      <c r="F72" s="37"/>
      <c r="G72" s="37"/>
      <c r="H72" s="37"/>
      <c r="I72" s="10" t="s">
        <v>478</v>
      </c>
      <c r="J72" s="9" t="s">
        <v>51</v>
      </c>
      <c r="K72" s="12" t="s">
        <v>649</v>
      </c>
      <c r="L72" s="13" t="s">
        <v>650</v>
      </c>
      <c r="M72" s="14" t="s">
        <v>631</v>
      </c>
      <c r="N72" s="15" t="s">
        <v>632</v>
      </c>
      <c r="O72" s="16">
        <v>54000000</v>
      </c>
      <c r="P72" s="16"/>
      <c r="Q72" s="16"/>
      <c r="R72" s="16">
        <f t="shared" ref="R72:R73" si="42">+O72+P72-Q72</f>
        <v>54000000</v>
      </c>
      <c r="S72" s="16"/>
      <c r="T72" s="16"/>
      <c r="U72" s="16"/>
      <c r="V72" s="16"/>
      <c r="W72" s="16">
        <f t="shared" ref="W72:W73" si="43">SUM(R72:V72)</f>
        <v>54000000</v>
      </c>
      <c r="X72" s="17">
        <v>44468</v>
      </c>
      <c r="Y72" s="17">
        <v>44474</v>
      </c>
      <c r="Z72" s="17">
        <v>44651</v>
      </c>
      <c r="AA72" s="19" t="s">
        <v>699</v>
      </c>
      <c r="AB72" s="36">
        <v>1</v>
      </c>
      <c r="AC72" s="36"/>
      <c r="AD72" s="36"/>
      <c r="AE72" s="36"/>
      <c r="AF72" s="18"/>
      <c r="AG72" s="18" t="s">
        <v>633</v>
      </c>
      <c r="AH72" s="21">
        <v>900618831</v>
      </c>
      <c r="AI72" s="28">
        <v>2</v>
      </c>
      <c r="AJ72" s="18" t="s">
        <v>634</v>
      </c>
      <c r="AK72" s="21">
        <v>7456572</v>
      </c>
      <c r="AL72" s="26" t="s">
        <v>635</v>
      </c>
      <c r="AM72" s="21" t="s">
        <v>30</v>
      </c>
    </row>
    <row r="73" spans="1:39" ht="147" customHeight="1" x14ac:dyDescent="0.2">
      <c r="A73" s="8" t="s">
        <v>679</v>
      </c>
      <c r="B73" s="37"/>
      <c r="C73" s="37"/>
      <c r="D73" s="37">
        <v>1</v>
      </c>
      <c r="E73" s="37"/>
      <c r="F73" s="37"/>
      <c r="G73" s="37"/>
      <c r="H73" s="37"/>
      <c r="I73" s="10" t="s">
        <v>435</v>
      </c>
      <c r="J73" s="9" t="s">
        <v>542</v>
      </c>
      <c r="K73" s="12" t="s">
        <v>693</v>
      </c>
      <c r="L73" s="13" t="s">
        <v>694</v>
      </c>
      <c r="M73" s="14" t="s">
        <v>680</v>
      </c>
      <c r="N73" s="15" t="s">
        <v>681</v>
      </c>
      <c r="O73" s="16">
        <v>26380000</v>
      </c>
      <c r="P73" s="16"/>
      <c r="Q73" s="16"/>
      <c r="R73" s="16">
        <f t="shared" si="42"/>
        <v>26380000</v>
      </c>
      <c r="S73" s="16"/>
      <c r="T73" s="16"/>
      <c r="U73" s="16"/>
      <c r="V73" s="16"/>
      <c r="W73" s="16">
        <f t="shared" si="43"/>
        <v>26380000</v>
      </c>
      <c r="X73" s="17">
        <v>44470</v>
      </c>
      <c r="Y73" s="17">
        <v>44477</v>
      </c>
      <c r="Z73" s="17">
        <v>44644</v>
      </c>
      <c r="AA73" s="19" t="s">
        <v>570</v>
      </c>
      <c r="AB73" s="36"/>
      <c r="AC73" s="36"/>
      <c r="AD73" s="36">
        <v>1</v>
      </c>
      <c r="AE73" s="36"/>
      <c r="AF73" s="18"/>
      <c r="AG73" s="18"/>
      <c r="AH73" s="21"/>
      <c r="AI73" s="28"/>
      <c r="AJ73" s="18" t="s">
        <v>682</v>
      </c>
      <c r="AK73" s="21"/>
      <c r="AL73" s="26" t="s">
        <v>683</v>
      </c>
      <c r="AM73" s="21" t="s">
        <v>30</v>
      </c>
    </row>
    <row r="74" spans="1:39" ht="113.25" customHeight="1" x14ac:dyDescent="0.2">
      <c r="A74" s="8" t="s">
        <v>638</v>
      </c>
      <c r="B74" s="37"/>
      <c r="C74" s="37"/>
      <c r="D74" s="37"/>
      <c r="E74" s="37">
        <v>1</v>
      </c>
      <c r="F74" s="37"/>
      <c r="G74" s="37"/>
      <c r="H74" s="37"/>
      <c r="I74" s="10" t="s">
        <v>110</v>
      </c>
      <c r="J74" s="9" t="s">
        <v>297</v>
      </c>
      <c r="K74" s="12" t="s">
        <v>651</v>
      </c>
      <c r="L74" s="13" t="s">
        <v>652</v>
      </c>
      <c r="M74" s="14" t="s">
        <v>639</v>
      </c>
      <c r="N74" s="15" t="s">
        <v>640</v>
      </c>
      <c r="O74" s="16">
        <v>102390788</v>
      </c>
      <c r="P74" s="16"/>
      <c r="Q74" s="16"/>
      <c r="R74" s="16">
        <f t="shared" ref="R74" si="44">+O74+P74-Q74</f>
        <v>102390788</v>
      </c>
      <c r="S74" s="16"/>
      <c r="T74" s="16"/>
      <c r="U74" s="16"/>
      <c r="V74" s="16"/>
      <c r="W74" s="16">
        <f t="shared" ref="W74" si="45">SUM(R74:V74)</f>
        <v>102390788</v>
      </c>
      <c r="X74" s="17">
        <v>44470</v>
      </c>
      <c r="Y74" s="17">
        <v>44204</v>
      </c>
      <c r="Z74" s="17">
        <v>44651</v>
      </c>
      <c r="AA74" s="19" t="s">
        <v>641</v>
      </c>
      <c r="AB74" s="36"/>
      <c r="AC74" s="36"/>
      <c r="AD74" s="36"/>
      <c r="AE74" s="36"/>
      <c r="AF74" s="36">
        <v>1</v>
      </c>
      <c r="AG74" s="18" t="s">
        <v>642</v>
      </c>
      <c r="AH74" s="21">
        <v>900372035</v>
      </c>
      <c r="AI74" s="28">
        <v>8</v>
      </c>
      <c r="AJ74" s="18" t="s">
        <v>644</v>
      </c>
      <c r="AK74" s="21">
        <v>2872961</v>
      </c>
      <c r="AL74" s="26" t="s">
        <v>643</v>
      </c>
      <c r="AM74" s="21" t="s">
        <v>30</v>
      </c>
    </row>
    <row r="75" spans="1:39" ht="113.25" customHeight="1" x14ac:dyDescent="0.2">
      <c r="A75" s="8" t="s">
        <v>702</v>
      </c>
      <c r="B75" s="37">
        <v>1</v>
      </c>
      <c r="C75" s="37"/>
      <c r="D75" s="37"/>
      <c r="E75" s="37"/>
      <c r="F75" s="37"/>
      <c r="G75" s="37"/>
      <c r="H75" s="37"/>
      <c r="I75" s="10" t="s">
        <v>199</v>
      </c>
      <c r="J75" s="9" t="s">
        <v>43</v>
      </c>
      <c r="K75" s="12" t="s">
        <v>732</v>
      </c>
      <c r="L75" s="13" t="s">
        <v>733</v>
      </c>
      <c r="M75" s="14" t="s">
        <v>703</v>
      </c>
      <c r="N75" s="15" t="s">
        <v>704</v>
      </c>
      <c r="O75" s="16">
        <v>8837448</v>
      </c>
      <c r="P75" s="16"/>
      <c r="Q75" s="16"/>
      <c r="R75" s="16">
        <f t="shared" ref="R75" si="46">+O75+P75-Q75</f>
        <v>8837448</v>
      </c>
      <c r="S75" s="16"/>
      <c r="T75" s="16"/>
      <c r="U75" s="16"/>
      <c r="V75" s="16"/>
      <c r="W75" s="16">
        <f t="shared" ref="W75" si="47">SUM(R75:V75)</f>
        <v>8837448</v>
      </c>
      <c r="X75" s="17">
        <v>44470</v>
      </c>
      <c r="Y75" s="17">
        <v>44470</v>
      </c>
      <c r="Z75" s="17">
        <v>44833</v>
      </c>
      <c r="AA75" s="19" t="s">
        <v>46</v>
      </c>
      <c r="AB75" s="36"/>
      <c r="AC75" s="36"/>
      <c r="AD75" s="36">
        <v>1</v>
      </c>
      <c r="AE75" s="36"/>
      <c r="AF75" s="36"/>
      <c r="AG75" s="18" t="s">
        <v>705</v>
      </c>
      <c r="AH75" s="21">
        <v>860034313</v>
      </c>
      <c r="AI75" s="28">
        <v>7</v>
      </c>
      <c r="AJ75" s="18" t="s">
        <v>706</v>
      </c>
      <c r="AK75" s="21">
        <v>3300000</v>
      </c>
      <c r="AL75" s="26" t="s">
        <v>707</v>
      </c>
      <c r="AM75" s="21" t="s">
        <v>30</v>
      </c>
    </row>
    <row r="76" spans="1:39" ht="147" customHeight="1" x14ac:dyDescent="0.2">
      <c r="A76" s="8" t="s">
        <v>673</v>
      </c>
      <c r="B76" s="37"/>
      <c r="C76" s="37"/>
      <c r="D76" s="37">
        <v>1</v>
      </c>
      <c r="E76" s="37"/>
      <c r="F76" s="37"/>
      <c r="G76" s="37"/>
      <c r="H76" s="37"/>
      <c r="I76" s="10" t="s">
        <v>674</v>
      </c>
      <c r="J76" s="9" t="s">
        <v>55</v>
      </c>
      <c r="K76" s="12" t="s">
        <v>695</v>
      </c>
      <c r="L76" s="13" t="s">
        <v>696</v>
      </c>
      <c r="M76" s="14" t="s">
        <v>672</v>
      </c>
      <c r="N76" s="15" t="s">
        <v>675</v>
      </c>
      <c r="O76" s="16">
        <v>59000000</v>
      </c>
      <c r="P76" s="16">
        <v>29500000</v>
      </c>
      <c r="Q76" s="16"/>
      <c r="R76" s="16">
        <f t="shared" ref="R76" si="48">+O76+P76-Q76</f>
        <v>88500000</v>
      </c>
      <c r="S76" s="16"/>
      <c r="T76" s="16"/>
      <c r="U76" s="16"/>
      <c r="V76" s="16"/>
      <c r="W76" s="16">
        <f t="shared" ref="W76" si="49">SUM(R76:V76)</f>
        <v>88500000</v>
      </c>
      <c r="X76" s="17">
        <v>44477</v>
      </c>
      <c r="Y76" s="17">
        <v>44482</v>
      </c>
      <c r="Z76" s="17">
        <v>44742</v>
      </c>
      <c r="AA76" s="19" t="s">
        <v>286</v>
      </c>
      <c r="AB76" s="36"/>
      <c r="AC76" s="36">
        <v>1</v>
      </c>
      <c r="AD76" s="36"/>
      <c r="AE76" s="36"/>
      <c r="AF76" s="18"/>
      <c r="AG76" s="18" t="s">
        <v>676</v>
      </c>
      <c r="AH76" s="21">
        <v>830027158</v>
      </c>
      <c r="AI76" s="28">
        <v>3</v>
      </c>
      <c r="AJ76" s="18" t="s">
        <v>677</v>
      </c>
      <c r="AK76" s="21">
        <v>7466400</v>
      </c>
      <c r="AL76" s="26" t="s">
        <v>678</v>
      </c>
      <c r="AM76" s="21" t="s">
        <v>30</v>
      </c>
    </row>
    <row r="77" spans="1:39" ht="147" customHeight="1" x14ac:dyDescent="0.2">
      <c r="A77" s="8" t="s">
        <v>684</v>
      </c>
      <c r="B77" s="37">
        <v>1</v>
      </c>
      <c r="C77" s="37"/>
      <c r="D77" s="37"/>
      <c r="E77" s="37"/>
      <c r="F77" s="37"/>
      <c r="G77" s="37"/>
      <c r="H77" s="37"/>
      <c r="I77" s="10" t="s">
        <v>243</v>
      </c>
      <c r="J77" s="9" t="s">
        <v>82</v>
      </c>
      <c r="K77" s="12" t="s">
        <v>697</v>
      </c>
      <c r="L77" s="13" t="s">
        <v>698</v>
      </c>
      <c r="M77" s="14" t="s">
        <v>685</v>
      </c>
      <c r="N77" s="15" t="s">
        <v>686</v>
      </c>
      <c r="O77" s="16">
        <v>110075000</v>
      </c>
      <c r="P77" s="16"/>
      <c r="Q77" s="16"/>
      <c r="R77" s="16">
        <f t="shared" ref="R77" si="50">+O77+P77-Q77</f>
        <v>110075000</v>
      </c>
      <c r="S77" s="16"/>
      <c r="T77" s="16"/>
      <c r="U77" s="16"/>
      <c r="V77" s="16"/>
      <c r="W77" s="16">
        <f t="shared" ref="W77" si="51">SUM(R77:V77)</f>
        <v>110075000</v>
      </c>
      <c r="X77" s="17">
        <v>44477</v>
      </c>
      <c r="Y77" s="17">
        <v>44482</v>
      </c>
      <c r="Z77" s="17">
        <v>44847</v>
      </c>
      <c r="AA77" s="19" t="s">
        <v>687</v>
      </c>
      <c r="AB77" s="36"/>
      <c r="AC77" s="36"/>
      <c r="AD77" s="36">
        <v>1</v>
      </c>
      <c r="AE77" s="36"/>
      <c r="AF77" s="18"/>
      <c r="AG77" s="18" t="s">
        <v>688</v>
      </c>
      <c r="AH77" s="21">
        <v>830041538</v>
      </c>
      <c r="AI77" s="28">
        <v>7</v>
      </c>
      <c r="AJ77" s="18" t="s">
        <v>689</v>
      </c>
      <c r="AK77" s="21">
        <v>4673981</v>
      </c>
      <c r="AL77" s="26" t="s">
        <v>690</v>
      </c>
      <c r="AM77" s="21" t="s">
        <v>30</v>
      </c>
    </row>
    <row r="78" spans="1:39" ht="97.5" customHeight="1" x14ac:dyDescent="0.2">
      <c r="A78" s="8" t="s">
        <v>711</v>
      </c>
      <c r="B78" s="37"/>
      <c r="C78" s="37"/>
      <c r="D78" s="37"/>
      <c r="E78" s="37">
        <v>1</v>
      </c>
      <c r="F78" s="37"/>
      <c r="G78" s="37"/>
      <c r="H78" s="37"/>
      <c r="I78" s="10" t="s">
        <v>229</v>
      </c>
      <c r="J78" s="9" t="s">
        <v>714</v>
      </c>
      <c r="K78" s="12" t="s">
        <v>734</v>
      </c>
      <c r="L78" s="13" t="s">
        <v>735</v>
      </c>
      <c r="M78" s="14" t="s">
        <v>712</v>
      </c>
      <c r="N78" s="15" t="s">
        <v>713</v>
      </c>
      <c r="O78" s="16" t="s">
        <v>32</v>
      </c>
      <c r="P78" s="16"/>
      <c r="Q78" s="16"/>
      <c r="R78" s="16" t="e">
        <f t="shared" ref="R78" si="52">+O78+P78-Q78</f>
        <v>#VALUE!</v>
      </c>
      <c r="S78" s="16"/>
      <c r="T78" s="16"/>
      <c r="U78" s="16"/>
      <c r="V78" s="16"/>
      <c r="W78" s="16" t="e">
        <f t="shared" ref="W78" si="53">SUM(R78:V78)</f>
        <v>#VALUE!</v>
      </c>
      <c r="X78" s="17">
        <v>44494</v>
      </c>
      <c r="Y78" s="17">
        <v>44512</v>
      </c>
      <c r="Z78" s="17">
        <v>45241</v>
      </c>
      <c r="AA78" s="19" t="s">
        <v>715</v>
      </c>
      <c r="AB78" s="36"/>
      <c r="AC78" s="36"/>
      <c r="AD78" s="36">
        <v>1</v>
      </c>
      <c r="AE78" s="36"/>
      <c r="AF78" s="18"/>
      <c r="AG78" s="18" t="s">
        <v>716</v>
      </c>
      <c r="AH78" s="21">
        <v>901363291</v>
      </c>
      <c r="AI78" s="28">
        <v>2</v>
      </c>
      <c r="AJ78" s="18" t="s">
        <v>717</v>
      </c>
      <c r="AK78" s="21">
        <v>3049086</v>
      </c>
      <c r="AL78" s="26" t="s">
        <v>718</v>
      </c>
      <c r="AM78" s="21" t="s">
        <v>30</v>
      </c>
    </row>
    <row r="79" spans="1:39" ht="97.5" customHeight="1" x14ac:dyDescent="0.2">
      <c r="A79" s="8" t="s">
        <v>745</v>
      </c>
      <c r="B79" s="37"/>
      <c r="C79" s="37"/>
      <c r="D79" s="37">
        <v>1</v>
      </c>
      <c r="E79" s="37"/>
      <c r="F79" s="37"/>
      <c r="G79" s="37"/>
      <c r="H79" s="37"/>
      <c r="I79" s="10" t="s">
        <v>540</v>
      </c>
      <c r="J79" s="9" t="s">
        <v>55</v>
      </c>
      <c r="K79" s="12" t="s">
        <v>798</v>
      </c>
      <c r="L79" s="13" t="s">
        <v>799</v>
      </c>
      <c r="M79" s="14" t="s">
        <v>747</v>
      </c>
      <c r="N79" s="15" t="s">
        <v>746</v>
      </c>
      <c r="O79" s="16">
        <v>24000000</v>
      </c>
      <c r="P79" s="16">
        <v>12000000</v>
      </c>
      <c r="Q79" s="16"/>
      <c r="R79" s="16">
        <f t="shared" ref="R79:R80" si="54">+O79+P79-Q79</f>
        <v>36000000</v>
      </c>
      <c r="S79" s="16"/>
      <c r="T79" s="16"/>
      <c r="U79" s="16"/>
      <c r="V79" s="16"/>
      <c r="W79" s="16">
        <f t="shared" ref="W79:W80" si="55">SUM(R79:V79)</f>
        <v>36000000</v>
      </c>
      <c r="X79" s="17">
        <v>44509</v>
      </c>
      <c r="Y79" s="17">
        <v>44511</v>
      </c>
      <c r="Z79" s="17">
        <v>44742</v>
      </c>
      <c r="AA79" s="19" t="s">
        <v>748</v>
      </c>
      <c r="AB79" s="36">
        <v>1</v>
      </c>
      <c r="AC79" s="36"/>
      <c r="AD79" s="36"/>
      <c r="AE79" s="36"/>
      <c r="AF79" s="36"/>
      <c r="AG79" s="18" t="s">
        <v>749</v>
      </c>
      <c r="AH79" s="21">
        <v>901039135</v>
      </c>
      <c r="AI79" s="28">
        <v>3</v>
      </c>
      <c r="AJ79" s="18" t="s">
        <v>750</v>
      </c>
      <c r="AK79" s="21">
        <v>3123917392</v>
      </c>
      <c r="AL79" s="26" t="s">
        <v>751</v>
      </c>
      <c r="AM79" s="21" t="s">
        <v>30</v>
      </c>
    </row>
    <row r="80" spans="1:39" ht="97.5" customHeight="1" x14ac:dyDescent="0.2">
      <c r="A80" s="8" t="s">
        <v>726</v>
      </c>
      <c r="B80" s="37">
        <v>1</v>
      </c>
      <c r="C80" s="37"/>
      <c r="D80" s="37"/>
      <c r="E80" s="37"/>
      <c r="F80" s="37"/>
      <c r="G80" s="37"/>
      <c r="H80" s="37"/>
      <c r="I80" s="10" t="s">
        <v>443</v>
      </c>
      <c r="J80" s="9" t="s">
        <v>51</v>
      </c>
      <c r="K80" s="12" t="s">
        <v>736</v>
      </c>
      <c r="L80" s="13" t="s">
        <v>737</v>
      </c>
      <c r="M80" s="14" t="s">
        <v>727</v>
      </c>
      <c r="N80" s="15" t="s">
        <v>728</v>
      </c>
      <c r="O80" s="16">
        <v>198367883</v>
      </c>
      <c r="P80" s="16"/>
      <c r="Q80" s="16"/>
      <c r="R80" s="16">
        <f t="shared" si="54"/>
        <v>198367883</v>
      </c>
      <c r="S80" s="16"/>
      <c r="T80" s="16"/>
      <c r="U80" s="16"/>
      <c r="V80" s="16"/>
      <c r="W80" s="16">
        <f t="shared" si="55"/>
        <v>198367883</v>
      </c>
      <c r="X80" s="17">
        <v>44511</v>
      </c>
      <c r="Y80" s="17">
        <v>44511</v>
      </c>
      <c r="Z80" s="17">
        <v>44697</v>
      </c>
      <c r="AA80" s="19" t="s">
        <v>436</v>
      </c>
      <c r="AB80" s="36"/>
      <c r="AC80" s="36"/>
      <c r="AD80" s="36">
        <v>1</v>
      </c>
      <c r="AE80" s="36"/>
      <c r="AF80" s="36"/>
      <c r="AG80" s="18" t="s">
        <v>731</v>
      </c>
      <c r="AH80" s="21">
        <v>860020227</v>
      </c>
      <c r="AI80" s="28">
        <v>0</v>
      </c>
      <c r="AJ80" s="18" t="s">
        <v>729</v>
      </c>
      <c r="AK80" s="21">
        <v>2207139</v>
      </c>
      <c r="AL80" s="26" t="s">
        <v>730</v>
      </c>
      <c r="AM80" s="21" t="s">
        <v>30</v>
      </c>
    </row>
    <row r="81" spans="1:39" ht="97.5" customHeight="1" x14ac:dyDescent="0.2">
      <c r="A81" s="8" t="s">
        <v>770</v>
      </c>
      <c r="B81" s="37"/>
      <c r="C81" s="37"/>
      <c r="D81" s="37">
        <v>1</v>
      </c>
      <c r="E81" s="37"/>
      <c r="F81" s="37"/>
      <c r="G81" s="37"/>
      <c r="H81" s="37"/>
      <c r="I81" s="10" t="s">
        <v>499</v>
      </c>
      <c r="J81" s="9" t="s">
        <v>51</v>
      </c>
      <c r="K81" s="12" t="s">
        <v>800</v>
      </c>
      <c r="L81" s="13" t="s">
        <v>801</v>
      </c>
      <c r="M81" s="14" t="s">
        <v>771</v>
      </c>
      <c r="N81" s="15" t="s">
        <v>772</v>
      </c>
      <c r="O81" s="16">
        <v>48000000</v>
      </c>
      <c r="P81" s="16"/>
      <c r="Q81" s="16"/>
      <c r="R81" s="16">
        <f t="shared" ref="R81" si="56">+O81+P81-Q81</f>
        <v>48000000</v>
      </c>
      <c r="S81" s="16"/>
      <c r="T81" s="16"/>
      <c r="U81" s="16"/>
      <c r="V81" s="16"/>
      <c r="W81" s="16">
        <f t="shared" ref="W81" si="57">SUM(R81:V81)</f>
        <v>48000000</v>
      </c>
      <c r="X81" s="17">
        <v>44517</v>
      </c>
      <c r="Y81" s="17">
        <v>44519</v>
      </c>
      <c r="Z81" s="17">
        <v>44742</v>
      </c>
      <c r="AA81" s="19" t="s">
        <v>773</v>
      </c>
      <c r="AB81" s="36">
        <v>1</v>
      </c>
      <c r="AC81" s="36"/>
      <c r="AD81" s="36"/>
      <c r="AE81" s="36"/>
      <c r="AF81" s="36"/>
      <c r="AG81" s="18" t="s">
        <v>774</v>
      </c>
      <c r="AH81" s="21">
        <v>805014047</v>
      </c>
      <c r="AI81" s="28">
        <v>7</v>
      </c>
      <c r="AJ81" s="18" t="s">
        <v>775</v>
      </c>
      <c r="AK81" s="21">
        <v>5144890</v>
      </c>
      <c r="AL81" s="26" t="s">
        <v>776</v>
      </c>
      <c r="AM81" s="21" t="s">
        <v>56</v>
      </c>
    </row>
    <row r="82" spans="1:39" ht="97.5" customHeight="1" x14ac:dyDescent="0.2">
      <c r="A82" s="8" t="s">
        <v>708</v>
      </c>
      <c r="B82" s="37"/>
      <c r="C82" s="37"/>
      <c r="D82" s="37">
        <v>1</v>
      </c>
      <c r="E82" s="37"/>
      <c r="F82" s="37"/>
      <c r="G82" s="37"/>
      <c r="H82" s="37"/>
      <c r="I82" s="10" t="s">
        <v>503</v>
      </c>
      <c r="J82" s="9" t="s">
        <v>51</v>
      </c>
      <c r="K82" s="12" t="s">
        <v>738</v>
      </c>
      <c r="L82" s="13" t="s">
        <v>739</v>
      </c>
      <c r="M82" s="14" t="s">
        <v>709</v>
      </c>
      <c r="N82" s="15" t="s">
        <v>710</v>
      </c>
      <c r="O82" s="16">
        <v>22000000</v>
      </c>
      <c r="P82" s="16"/>
      <c r="Q82" s="16"/>
      <c r="R82" s="16">
        <f t="shared" ref="R82" si="58">+O82+P82-Q82</f>
        <v>22000000</v>
      </c>
      <c r="S82" s="16"/>
      <c r="T82" s="16"/>
      <c r="U82" s="16"/>
      <c r="V82" s="16"/>
      <c r="W82" s="16">
        <f t="shared" ref="W82" si="59">SUM(R82:V82)</f>
        <v>22000000</v>
      </c>
      <c r="X82" s="17">
        <v>44522</v>
      </c>
      <c r="Y82" s="17">
        <v>44540</v>
      </c>
      <c r="Z82" s="17">
        <v>44742</v>
      </c>
      <c r="AA82" s="19" t="s">
        <v>37</v>
      </c>
      <c r="AB82" s="36"/>
      <c r="AC82" s="36">
        <v>1</v>
      </c>
      <c r="AD82" s="36"/>
      <c r="AE82" s="36"/>
      <c r="AF82" s="36"/>
      <c r="AG82" s="18" t="s">
        <v>274</v>
      </c>
      <c r="AH82" s="21">
        <v>900361174</v>
      </c>
      <c r="AI82" s="28">
        <v>6</v>
      </c>
      <c r="AJ82" s="18" t="s">
        <v>275</v>
      </c>
      <c r="AK82" s="21">
        <v>2568400</v>
      </c>
      <c r="AL82" s="26" t="s">
        <v>276</v>
      </c>
      <c r="AM82" s="21" t="s">
        <v>30</v>
      </c>
    </row>
    <row r="83" spans="1:39" ht="97.5" customHeight="1" x14ac:dyDescent="0.2">
      <c r="A83" s="8" t="s">
        <v>719</v>
      </c>
      <c r="B83" s="37">
        <v>1</v>
      </c>
      <c r="C83" s="37"/>
      <c r="D83" s="37"/>
      <c r="E83" s="37"/>
      <c r="F83" s="37"/>
      <c r="G83" s="37"/>
      <c r="H83" s="37"/>
      <c r="I83" s="10" t="s">
        <v>244</v>
      </c>
      <c r="J83" s="9" t="s">
        <v>55</v>
      </c>
      <c r="K83" s="12" t="s">
        <v>740</v>
      </c>
      <c r="L83" s="13" t="s">
        <v>741</v>
      </c>
      <c r="M83" s="14" t="s">
        <v>721</v>
      </c>
      <c r="N83" s="15" t="s">
        <v>720</v>
      </c>
      <c r="O83" s="16">
        <v>305000000</v>
      </c>
      <c r="P83" s="16"/>
      <c r="Q83" s="16"/>
      <c r="R83" s="16">
        <f t="shared" ref="R83" si="60">+O83+P83-Q83</f>
        <v>305000000</v>
      </c>
      <c r="S83" s="16">
        <v>269056000</v>
      </c>
      <c r="T83" s="16"/>
      <c r="U83" s="16"/>
      <c r="V83" s="16"/>
      <c r="W83" s="16">
        <f t="shared" ref="W83" si="61">SUM(R83:V83)</f>
        <v>574056000</v>
      </c>
      <c r="X83" s="17">
        <v>44529</v>
      </c>
      <c r="Y83" s="17">
        <v>44531</v>
      </c>
      <c r="Z83" s="17">
        <v>44773</v>
      </c>
      <c r="AA83" s="19" t="s">
        <v>722</v>
      </c>
      <c r="AB83" s="36">
        <v>1</v>
      </c>
      <c r="AC83" s="36"/>
      <c r="AD83" s="36"/>
      <c r="AE83" s="36"/>
      <c r="AF83" s="36"/>
      <c r="AG83" s="18" t="s">
        <v>723</v>
      </c>
      <c r="AH83" s="21">
        <v>900789891</v>
      </c>
      <c r="AI83" s="28">
        <v>7</v>
      </c>
      <c r="AJ83" s="18" t="s">
        <v>724</v>
      </c>
      <c r="AK83" s="21">
        <v>7046446</v>
      </c>
      <c r="AL83" s="26" t="s">
        <v>725</v>
      </c>
      <c r="AM83" s="21" t="s">
        <v>30</v>
      </c>
    </row>
    <row r="84" spans="1:39" ht="97.5" customHeight="1" x14ac:dyDescent="0.2">
      <c r="A84" s="8" t="s">
        <v>743</v>
      </c>
      <c r="B84" s="37"/>
      <c r="C84" s="37"/>
      <c r="D84" s="37">
        <v>1</v>
      </c>
      <c r="E84" s="37"/>
      <c r="F84" s="37"/>
      <c r="G84" s="37"/>
      <c r="H84" s="37"/>
      <c r="I84" s="10" t="s">
        <v>488</v>
      </c>
      <c r="J84" s="9" t="s">
        <v>51</v>
      </c>
      <c r="K84" s="12" t="s">
        <v>802</v>
      </c>
      <c r="L84" s="13" t="s">
        <v>803</v>
      </c>
      <c r="M84" s="14" t="s">
        <v>668</v>
      </c>
      <c r="N84" s="15" t="s">
        <v>744</v>
      </c>
      <c r="O84" s="16">
        <v>59000000</v>
      </c>
      <c r="P84" s="16"/>
      <c r="Q84" s="16"/>
      <c r="R84" s="16">
        <f t="shared" ref="R84" si="62">+O84+P84-Q84</f>
        <v>59000000</v>
      </c>
      <c r="S84" s="16"/>
      <c r="T84" s="16"/>
      <c r="U84" s="16"/>
      <c r="V84" s="16"/>
      <c r="W84" s="16">
        <f t="shared" ref="W84" si="63">SUM(R84:V84)</f>
        <v>59000000</v>
      </c>
      <c r="X84" s="17">
        <v>44530</v>
      </c>
      <c r="Y84" s="17">
        <v>44533</v>
      </c>
      <c r="Z84" s="17">
        <v>44681</v>
      </c>
      <c r="AA84" s="19" t="s">
        <v>742</v>
      </c>
      <c r="AB84" s="36"/>
      <c r="AC84" s="36">
        <v>1</v>
      </c>
      <c r="AD84" s="36"/>
      <c r="AE84" s="36"/>
      <c r="AF84" s="36"/>
      <c r="AG84" s="18" t="s">
        <v>669</v>
      </c>
      <c r="AH84" s="21">
        <v>860501595</v>
      </c>
      <c r="AI84" s="28">
        <v>0</v>
      </c>
      <c r="AJ84" s="18" t="s">
        <v>670</v>
      </c>
      <c r="AK84" s="21">
        <v>3243388</v>
      </c>
      <c r="AL84" s="26" t="s">
        <v>671</v>
      </c>
      <c r="AM84" s="21" t="s">
        <v>30</v>
      </c>
    </row>
    <row r="85" spans="1:39" ht="97.5" customHeight="1" x14ac:dyDescent="0.2">
      <c r="A85" s="8" t="s">
        <v>765</v>
      </c>
      <c r="B85" s="37"/>
      <c r="C85" s="37"/>
      <c r="D85" s="37"/>
      <c r="E85" s="37">
        <v>1</v>
      </c>
      <c r="F85" s="37"/>
      <c r="G85" s="37"/>
      <c r="H85" s="37"/>
      <c r="I85" s="10" t="s">
        <v>210</v>
      </c>
      <c r="J85" s="9" t="s">
        <v>297</v>
      </c>
      <c r="K85" s="12" t="s">
        <v>804</v>
      </c>
      <c r="L85" s="13" t="s">
        <v>805</v>
      </c>
      <c r="M85" s="14" t="s">
        <v>139</v>
      </c>
      <c r="N85" s="15" t="s">
        <v>766</v>
      </c>
      <c r="O85" s="16">
        <v>320994000</v>
      </c>
      <c r="P85" s="16">
        <v>160497000</v>
      </c>
      <c r="Q85" s="16"/>
      <c r="R85" s="16">
        <f t="shared" ref="R85:R87" si="64">+O85+P85-Q85</f>
        <v>481491000</v>
      </c>
      <c r="S85" s="16"/>
      <c r="T85" s="16"/>
      <c r="U85" s="16"/>
      <c r="V85" s="16"/>
      <c r="W85" s="16">
        <f t="shared" ref="W85:W87" si="65">SUM(R85:V85)</f>
        <v>481491000</v>
      </c>
      <c r="X85" s="17">
        <v>44553</v>
      </c>
      <c r="Y85" s="17">
        <v>44554</v>
      </c>
      <c r="Z85" s="17">
        <v>44742</v>
      </c>
      <c r="AA85" s="19" t="s">
        <v>425</v>
      </c>
      <c r="AB85" s="36">
        <v>1</v>
      </c>
      <c r="AC85" s="36"/>
      <c r="AD85" s="36"/>
      <c r="AE85" s="36"/>
      <c r="AF85" s="36"/>
      <c r="AG85" s="18" t="s">
        <v>141</v>
      </c>
      <c r="AH85" s="21">
        <v>860019041</v>
      </c>
      <c r="AI85" s="28">
        <v>6</v>
      </c>
      <c r="AJ85" s="18" t="s">
        <v>142</v>
      </c>
      <c r="AK85" s="21">
        <v>6544666</v>
      </c>
      <c r="AL85" s="26" t="s">
        <v>143</v>
      </c>
      <c r="AM85" s="21" t="s">
        <v>30</v>
      </c>
    </row>
    <row r="86" spans="1:39" ht="97.5" customHeight="1" x14ac:dyDescent="0.2">
      <c r="A86" s="8" t="s">
        <v>759</v>
      </c>
      <c r="B86" s="37"/>
      <c r="C86" s="37"/>
      <c r="D86" s="37">
        <v>1</v>
      </c>
      <c r="E86" s="37"/>
      <c r="F86" s="37"/>
      <c r="G86" s="37"/>
      <c r="H86" s="37"/>
      <c r="I86" s="10" t="s">
        <v>524</v>
      </c>
      <c r="J86" s="9" t="s">
        <v>55</v>
      </c>
      <c r="K86" s="12" t="s">
        <v>806</v>
      </c>
      <c r="L86" s="13" t="s">
        <v>807</v>
      </c>
      <c r="M86" s="14" t="s">
        <v>760</v>
      </c>
      <c r="N86" s="15" t="s">
        <v>761</v>
      </c>
      <c r="O86" s="16">
        <v>0</v>
      </c>
      <c r="P86" s="16"/>
      <c r="Q86" s="16"/>
      <c r="R86" s="16">
        <f t="shared" ref="R86" si="66">+O86+P86-Q86</f>
        <v>0</v>
      </c>
      <c r="S86" s="16"/>
      <c r="T86" s="16"/>
      <c r="U86" s="16"/>
      <c r="V86" s="16"/>
      <c r="W86" s="16">
        <f t="shared" ref="W86" si="67">SUM(R86:V86)</f>
        <v>0</v>
      </c>
      <c r="X86" s="17">
        <v>44554</v>
      </c>
      <c r="Y86" s="17">
        <v>44554</v>
      </c>
      <c r="Z86" s="17">
        <v>44926</v>
      </c>
      <c r="AA86" s="19" t="s">
        <v>242</v>
      </c>
      <c r="AB86" s="36">
        <v>1</v>
      </c>
      <c r="AC86" s="36"/>
      <c r="AD86" s="36"/>
      <c r="AE86" s="36"/>
      <c r="AF86" s="36"/>
      <c r="AG86" s="18" t="s">
        <v>762</v>
      </c>
      <c r="AH86" s="21">
        <v>900218279</v>
      </c>
      <c r="AI86" s="28">
        <v>1</v>
      </c>
      <c r="AJ86" s="18" t="s">
        <v>763</v>
      </c>
      <c r="AK86" s="21">
        <v>7795924</v>
      </c>
      <c r="AL86" s="26" t="s">
        <v>764</v>
      </c>
      <c r="AM86" s="21" t="s">
        <v>30</v>
      </c>
    </row>
    <row r="87" spans="1:39" ht="97.5" customHeight="1" x14ac:dyDescent="0.2">
      <c r="A87" s="8" t="s">
        <v>767</v>
      </c>
      <c r="B87" s="37">
        <v>1</v>
      </c>
      <c r="C87" s="37"/>
      <c r="D87" s="37"/>
      <c r="E87" s="37"/>
      <c r="F87" s="37"/>
      <c r="G87" s="37"/>
      <c r="H87" s="37"/>
      <c r="I87" s="10" t="s">
        <v>261</v>
      </c>
      <c r="J87" s="9" t="s">
        <v>297</v>
      </c>
      <c r="K87" s="12" t="s">
        <v>808</v>
      </c>
      <c r="L87" s="13" t="s">
        <v>809</v>
      </c>
      <c r="M87" s="14" t="s">
        <v>438</v>
      </c>
      <c r="N87" s="15" t="s">
        <v>768</v>
      </c>
      <c r="O87" s="16">
        <v>1252789988</v>
      </c>
      <c r="P87" s="16"/>
      <c r="Q87" s="16"/>
      <c r="R87" s="16">
        <f t="shared" si="64"/>
        <v>1252789988</v>
      </c>
      <c r="S87" s="16"/>
      <c r="T87" s="16"/>
      <c r="U87" s="16"/>
      <c r="V87" s="16"/>
      <c r="W87" s="16">
        <f t="shared" si="65"/>
        <v>1252789988</v>
      </c>
      <c r="X87" s="17">
        <v>44553</v>
      </c>
      <c r="Y87" s="17">
        <v>44554</v>
      </c>
      <c r="Z87" s="17">
        <v>44650</v>
      </c>
      <c r="AA87" s="19" t="s">
        <v>769</v>
      </c>
      <c r="AB87" s="36">
        <v>1</v>
      </c>
      <c r="AC87" s="36"/>
      <c r="AD87" s="36"/>
      <c r="AE87" s="36"/>
      <c r="AF87" s="36"/>
      <c r="AG87" s="18" t="s">
        <v>439</v>
      </c>
      <c r="AH87" s="21">
        <v>800077635</v>
      </c>
      <c r="AI87" s="28">
        <v>1</v>
      </c>
      <c r="AJ87" s="18" t="s">
        <v>442</v>
      </c>
      <c r="AK87" s="21">
        <v>4272000</v>
      </c>
      <c r="AL87" s="26" t="s">
        <v>440</v>
      </c>
      <c r="AM87" s="21" t="s">
        <v>30</v>
      </c>
    </row>
    <row r="88" spans="1:39" ht="97.5" customHeight="1" x14ac:dyDescent="0.2">
      <c r="A88" s="8" t="s">
        <v>752</v>
      </c>
      <c r="B88" s="37">
        <v>1</v>
      </c>
      <c r="C88" s="37"/>
      <c r="D88" s="37"/>
      <c r="E88" s="37"/>
      <c r="F88" s="37"/>
      <c r="G88" s="37"/>
      <c r="H88" s="37"/>
      <c r="I88" s="10" t="s">
        <v>319</v>
      </c>
      <c r="J88" s="9" t="s">
        <v>297</v>
      </c>
      <c r="K88" s="12" t="s">
        <v>810</v>
      </c>
      <c r="L88" s="13" t="s">
        <v>811</v>
      </c>
      <c r="M88" s="14" t="s">
        <v>753</v>
      </c>
      <c r="N88" s="15" t="s">
        <v>754</v>
      </c>
      <c r="O88" s="16">
        <v>71000000</v>
      </c>
      <c r="P88" s="16"/>
      <c r="Q88" s="16"/>
      <c r="R88" s="16">
        <f t="shared" ref="R88:R89" si="68">+O88+P88-Q88</f>
        <v>71000000</v>
      </c>
      <c r="S88" s="16"/>
      <c r="T88" s="16"/>
      <c r="U88" s="16"/>
      <c r="V88" s="16"/>
      <c r="W88" s="16">
        <f t="shared" ref="W88:W89" si="69">SUM(R88:V88)</f>
        <v>71000000</v>
      </c>
      <c r="X88" s="17">
        <v>44554</v>
      </c>
      <c r="Y88" s="17">
        <v>44557</v>
      </c>
      <c r="Z88" s="17">
        <v>44650</v>
      </c>
      <c r="AA88" s="19" t="s">
        <v>755</v>
      </c>
      <c r="AB88" s="36">
        <v>1</v>
      </c>
      <c r="AC88" s="36"/>
      <c r="AD88" s="36"/>
      <c r="AE88" s="36"/>
      <c r="AF88" s="36"/>
      <c r="AG88" s="18" t="s">
        <v>756</v>
      </c>
      <c r="AH88" s="21">
        <v>830054700</v>
      </c>
      <c r="AI88" s="28">
        <v>0</v>
      </c>
      <c r="AJ88" s="18" t="s">
        <v>757</v>
      </c>
      <c r="AK88" s="21">
        <v>5334340</v>
      </c>
      <c r="AL88" s="26" t="s">
        <v>758</v>
      </c>
      <c r="AM88" s="21" t="s">
        <v>30</v>
      </c>
    </row>
    <row r="89" spans="1:39" ht="97.5" customHeight="1" x14ac:dyDescent="0.2">
      <c r="A89" s="8" t="s">
        <v>780</v>
      </c>
      <c r="B89" s="37">
        <v>1</v>
      </c>
      <c r="C89" s="37"/>
      <c r="D89" s="37"/>
      <c r="E89" s="37"/>
      <c r="F89" s="37"/>
      <c r="G89" s="37"/>
      <c r="H89" s="37"/>
      <c r="I89" s="10" t="s">
        <v>263</v>
      </c>
      <c r="J89" s="9" t="s">
        <v>297</v>
      </c>
      <c r="K89" s="12" t="s">
        <v>812</v>
      </c>
      <c r="L89" s="13" t="s">
        <v>813</v>
      </c>
      <c r="M89" s="14" t="s">
        <v>349</v>
      </c>
      <c r="N89" s="15" t="s">
        <v>781</v>
      </c>
      <c r="O89" s="16">
        <v>441022627</v>
      </c>
      <c r="P89" s="16"/>
      <c r="Q89" s="16"/>
      <c r="R89" s="16">
        <f t="shared" si="68"/>
        <v>441022627</v>
      </c>
      <c r="S89" s="16"/>
      <c r="T89" s="16"/>
      <c r="U89" s="16"/>
      <c r="V89" s="16"/>
      <c r="W89" s="16">
        <f t="shared" si="69"/>
        <v>441022627</v>
      </c>
      <c r="X89" s="17">
        <v>44557</v>
      </c>
      <c r="Y89" s="17">
        <v>44558</v>
      </c>
      <c r="Z89" s="17">
        <v>44681</v>
      </c>
      <c r="AA89" s="19" t="s">
        <v>782</v>
      </c>
      <c r="AB89" s="36">
        <v>1</v>
      </c>
      <c r="AC89" s="36"/>
      <c r="AD89" s="36"/>
      <c r="AE89" s="36"/>
      <c r="AF89" s="36"/>
      <c r="AG89" s="18" t="s">
        <v>351</v>
      </c>
      <c r="AH89" s="21">
        <v>860001911</v>
      </c>
      <c r="AI89" s="28">
        <v>1</v>
      </c>
      <c r="AJ89" s="18" t="s">
        <v>353</v>
      </c>
      <c r="AK89" s="21">
        <v>3904552</v>
      </c>
      <c r="AL89" s="26" t="s">
        <v>352</v>
      </c>
      <c r="AM89" s="21" t="s">
        <v>30</v>
      </c>
    </row>
    <row r="90" spans="1:39" ht="97.5" customHeight="1" x14ac:dyDescent="0.2">
      <c r="A90" s="8" t="s">
        <v>777</v>
      </c>
      <c r="B90" s="37">
        <v>1</v>
      </c>
      <c r="C90" s="37"/>
      <c r="D90" s="37"/>
      <c r="E90" s="37"/>
      <c r="F90" s="37"/>
      <c r="G90" s="37"/>
      <c r="H90" s="37"/>
      <c r="I90" s="10" t="s">
        <v>252</v>
      </c>
      <c r="J90" s="9" t="s">
        <v>297</v>
      </c>
      <c r="K90" s="12" t="s">
        <v>814</v>
      </c>
      <c r="L90" s="13" t="s">
        <v>815</v>
      </c>
      <c r="M90" s="14" t="s">
        <v>217</v>
      </c>
      <c r="N90" s="15" t="s">
        <v>778</v>
      </c>
      <c r="O90" s="16">
        <v>289465000</v>
      </c>
      <c r="P90" s="16"/>
      <c r="Q90" s="16"/>
      <c r="R90" s="16">
        <f t="shared" ref="R90" si="70">+O90+P90-Q90</f>
        <v>289465000</v>
      </c>
      <c r="S90" s="16"/>
      <c r="T90" s="16"/>
      <c r="U90" s="16"/>
      <c r="V90" s="16"/>
      <c r="W90" s="16">
        <f t="shared" ref="W90" si="71">SUM(R90:V90)</f>
        <v>289465000</v>
      </c>
      <c r="X90" s="17">
        <v>44557</v>
      </c>
      <c r="Y90" s="17">
        <v>44558</v>
      </c>
      <c r="Z90" s="17">
        <v>44651</v>
      </c>
      <c r="AA90" s="19" t="s">
        <v>779</v>
      </c>
      <c r="AB90" s="36">
        <v>1</v>
      </c>
      <c r="AC90" s="36"/>
      <c r="AD90" s="36"/>
      <c r="AE90" s="36"/>
      <c r="AF90" s="36"/>
      <c r="AG90" s="18" t="s">
        <v>219</v>
      </c>
      <c r="AH90" s="21">
        <v>860506831</v>
      </c>
      <c r="AI90" s="28">
        <v>7</v>
      </c>
      <c r="AJ90" s="18" t="s">
        <v>220</v>
      </c>
      <c r="AK90" s="21">
        <v>6583100</v>
      </c>
      <c r="AL90" s="26" t="s">
        <v>221</v>
      </c>
      <c r="AM90" s="21" t="s">
        <v>30</v>
      </c>
    </row>
    <row r="91" spans="1:39" ht="97.5" customHeight="1" x14ac:dyDescent="0.2">
      <c r="A91" s="8" t="s">
        <v>783</v>
      </c>
      <c r="B91" s="37">
        <v>1</v>
      </c>
      <c r="C91" s="37"/>
      <c r="D91" s="37"/>
      <c r="E91" s="37"/>
      <c r="F91" s="37"/>
      <c r="G91" s="37"/>
      <c r="H91" s="37"/>
      <c r="I91" s="10" t="s">
        <v>262</v>
      </c>
      <c r="J91" s="9" t="s">
        <v>297</v>
      </c>
      <c r="K91" s="12" t="s">
        <v>816</v>
      </c>
      <c r="L91" s="13" t="s">
        <v>817</v>
      </c>
      <c r="M91" s="14" t="s">
        <v>785</v>
      </c>
      <c r="N91" s="15" t="s">
        <v>784</v>
      </c>
      <c r="O91" s="16">
        <v>301229750</v>
      </c>
      <c r="P91" s="16"/>
      <c r="Q91" s="16"/>
      <c r="R91" s="16">
        <f t="shared" ref="R91" si="72">+O91+P91-Q91</f>
        <v>301229750</v>
      </c>
      <c r="S91" s="16"/>
      <c r="T91" s="16"/>
      <c r="U91" s="16"/>
      <c r="V91" s="16"/>
      <c r="W91" s="16">
        <f t="shared" ref="W91" si="73">SUM(R91:V91)</f>
        <v>301229750</v>
      </c>
      <c r="X91" s="17">
        <v>44557</v>
      </c>
      <c r="Y91" s="17">
        <v>44559</v>
      </c>
      <c r="Z91" s="17">
        <v>44650</v>
      </c>
      <c r="AA91" s="19" t="s">
        <v>786</v>
      </c>
      <c r="AB91" s="36">
        <v>1</v>
      </c>
      <c r="AC91" s="36"/>
      <c r="AD91" s="36"/>
      <c r="AE91" s="36"/>
      <c r="AF91" s="36"/>
      <c r="AG91" s="18" t="s">
        <v>787</v>
      </c>
      <c r="AH91" s="21">
        <v>900403832</v>
      </c>
      <c r="AI91" s="28">
        <v>6</v>
      </c>
      <c r="AJ91" s="18" t="s">
        <v>788</v>
      </c>
      <c r="AK91" s="21">
        <v>7438200</v>
      </c>
      <c r="AL91" s="26" t="s">
        <v>789</v>
      </c>
      <c r="AM91" s="21" t="s">
        <v>30</v>
      </c>
    </row>
    <row r="92" spans="1:39" ht="97.5" customHeight="1" x14ac:dyDescent="0.2">
      <c r="A92" s="8" t="s">
        <v>790</v>
      </c>
      <c r="B92" s="37"/>
      <c r="C92" s="37"/>
      <c r="D92" s="37"/>
      <c r="E92" s="37">
        <v>1</v>
      </c>
      <c r="F92" s="37"/>
      <c r="G92" s="37"/>
      <c r="H92" s="37"/>
      <c r="I92" s="10" t="s">
        <v>222</v>
      </c>
      <c r="J92" s="9" t="s">
        <v>297</v>
      </c>
      <c r="K92" s="12" t="s">
        <v>818</v>
      </c>
      <c r="L92" s="13" t="s">
        <v>819</v>
      </c>
      <c r="M92" s="14" t="s">
        <v>791</v>
      </c>
      <c r="N92" s="15" t="s">
        <v>792</v>
      </c>
      <c r="O92" s="16">
        <v>279650000</v>
      </c>
      <c r="P92" s="16"/>
      <c r="Q92" s="16"/>
      <c r="R92" s="16">
        <f t="shared" ref="R92:R93" si="74">+O92+P92-Q92</f>
        <v>279650000</v>
      </c>
      <c r="S92" s="16"/>
      <c r="T92" s="16"/>
      <c r="U92" s="16"/>
      <c r="V92" s="16"/>
      <c r="W92" s="16">
        <f t="shared" ref="W92:W93" si="75">SUM(R92:V92)</f>
        <v>279650000</v>
      </c>
      <c r="X92" s="17">
        <v>44560</v>
      </c>
      <c r="Y92" s="17">
        <v>44561</v>
      </c>
      <c r="Z92" s="17">
        <v>44650</v>
      </c>
      <c r="AA92" s="19" t="s">
        <v>793</v>
      </c>
      <c r="AB92" s="36"/>
      <c r="AC92" s="36"/>
      <c r="AD92" s="36">
        <v>1</v>
      </c>
      <c r="AE92" s="36"/>
      <c r="AF92" s="36"/>
      <c r="AG92" s="18" t="s">
        <v>60</v>
      </c>
      <c r="AH92" s="21">
        <v>830025149</v>
      </c>
      <c r="AI92" s="28">
        <v>8</v>
      </c>
      <c r="AJ92" s="18" t="s">
        <v>61</v>
      </c>
      <c r="AK92" s="21" t="s">
        <v>62</v>
      </c>
      <c r="AL92" s="26" t="s">
        <v>63</v>
      </c>
      <c r="AM92" s="21" t="s">
        <v>30</v>
      </c>
    </row>
    <row r="93" spans="1:39" ht="97.5" customHeight="1" x14ac:dyDescent="0.2">
      <c r="A93" s="8" t="s">
        <v>794</v>
      </c>
      <c r="B93" s="37"/>
      <c r="C93" s="37"/>
      <c r="D93" s="37"/>
      <c r="E93" s="37">
        <v>1</v>
      </c>
      <c r="F93" s="37"/>
      <c r="G93" s="37"/>
      <c r="H93" s="37"/>
      <c r="I93" s="10" t="s">
        <v>216</v>
      </c>
      <c r="J93" s="9" t="s">
        <v>297</v>
      </c>
      <c r="K93" s="12" t="s">
        <v>820</v>
      </c>
      <c r="L93" s="13" t="s">
        <v>821</v>
      </c>
      <c r="M93" s="14" t="s">
        <v>795</v>
      </c>
      <c r="N93" s="15" t="s">
        <v>796</v>
      </c>
      <c r="O93" s="16">
        <v>308000000</v>
      </c>
      <c r="P93" s="16"/>
      <c r="Q93" s="16"/>
      <c r="R93" s="16">
        <f t="shared" si="74"/>
        <v>308000000</v>
      </c>
      <c r="S93" s="16"/>
      <c r="T93" s="16"/>
      <c r="U93" s="16"/>
      <c r="V93" s="16"/>
      <c r="W93" s="16">
        <f t="shared" si="75"/>
        <v>308000000</v>
      </c>
      <c r="X93" s="17">
        <v>44560</v>
      </c>
      <c r="Y93" s="17">
        <v>44561</v>
      </c>
      <c r="Z93" s="17">
        <v>44650</v>
      </c>
      <c r="AA93" s="19" t="s">
        <v>797</v>
      </c>
      <c r="AB93" s="36"/>
      <c r="AC93" s="36"/>
      <c r="AD93" s="36">
        <v>1</v>
      </c>
      <c r="AE93" s="36"/>
      <c r="AF93" s="36"/>
      <c r="AG93" s="18" t="s">
        <v>489</v>
      </c>
      <c r="AH93" s="21">
        <v>830005860</v>
      </c>
      <c r="AI93" s="28">
        <v>1</v>
      </c>
      <c r="AJ93" s="18" t="s">
        <v>490</v>
      </c>
      <c r="AK93" s="21">
        <v>6184188</v>
      </c>
      <c r="AL93" s="26" t="s">
        <v>491</v>
      </c>
      <c r="AM93" s="21" t="s">
        <v>30</v>
      </c>
    </row>
    <row r="94" spans="1:39" ht="97.5" customHeight="1" x14ac:dyDescent="0.2">
      <c r="A94" s="8" t="s">
        <v>822</v>
      </c>
      <c r="B94" s="37">
        <v>1</v>
      </c>
      <c r="C94" s="37"/>
      <c r="D94" s="37"/>
      <c r="E94" s="37"/>
      <c r="F94" s="37"/>
      <c r="G94" s="37"/>
      <c r="H94" s="37"/>
      <c r="I94" s="10" t="s">
        <v>277</v>
      </c>
      <c r="J94" s="9" t="s">
        <v>297</v>
      </c>
      <c r="K94" s="12" t="s">
        <v>831</v>
      </c>
      <c r="L94" s="13" t="s">
        <v>832</v>
      </c>
      <c r="M94" s="14" t="s">
        <v>548</v>
      </c>
      <c r="N94" s="15" t="s">
        <v>823</v>
      </c>
      <c r="O94" s="16">
        <v>1207076470</v>
      </c>
      <c r="P94" s="16"/>
      <c r="Q94" s="16"/>
      <c r="R94" s="16">
        <f t="shared" ref="R94" si="76">+O94+P94-Q94</f>
        <v>1207076470</v>
      </c>
      <c r="S94" s="16"/>
      <c r="T94" s="16"/>
      <c r="U94" s="16"/>
      <c r="V94" s="16"/>
      <c r="W94" s="16">
        <f t="shared" ref="W94" si="77">SUM(R94:V94)</f>
        <v>1207076470</v>
      </c>
      <c r="X94" s="17">
        <v>44561</v>
      </c>
      <c r="Y94" s="17">
        <v>44561</v>
      </c>
      <c r="Z94" s="17">
        <v>44712</v>
      </c>
      <c r="AA94" s="19" t="s">
        <v>824</v>
      </c>
      <c r="AB94" s="36"/>
      <c r="AC94" s="36"/>
      <c r="AD94" s="36">
        <v>1</v>
      </c>
      <c r="AE94" s="36"/>
      <c r="AF94" s="36"/>
      <c r="AG94" s="18" t="s">
        <v>549</v>
      </c>
      <c r="AH94" s="21">
        <v>811021765</v>
      </c>
      <c r="AI94" s="28">
        <v>8</v>
      </c>
      <c r="AJ94" s="18" t="s">
        <v>581</v>
      </c>
      <c r="AK94" s="21">
        <v>3204000</v>
      </c>
      <c r="AL94" s="26" t="s">
        <v>550</v>
      </c>
      <c r="AM94" s="21" t="s">
        <v>30</v>
      </c>
    </row>
    <row r="95" spans="1:39" ht="97.5" customHeight="1" x14ac:dyDescent="0.2">
      <c r="A95" s="8" t="s">
        <v>825</v>
      </c>
      <c r="B95" s="37">
        <v>1</v>
      </c>
      <c r="C95" s="37"/>
      <c r="D95" s="37"/>
      <c r="E95" s="37"/>
      <c r="F95" s="37"/>
      <c r="G95" s="37"/>
      <c r="H95" s="37"/>
      <c r="I95" s="10" t="s">
        <v>264</v>
      </c>
      <c r="J95" s="9" t="s">
        <v>297</v>
      </c>
      <c r="K95" s="12" t="s">
        <v>833</v>
      </c>
      <c r="L95" s="13" t="s">
        <v>834</v>
      </c>
      <c r="M95" s="14" t="s">
        <v>827</v>
      </c>
      <c r="N95" s="15" t="s">
        <v>826</v>
      </c>
      <c r="O95" s="16">
        <v>2655372720</v>
      </c>
      <c r="P95" s="16"/>
      <c r="Q95" s="16"/>
      <c r="R95" s="16">
        <f t="shared" ref="R95" si="78">+O95+P95-Q95</f>
        <v>2655372720</v>
      </c>
      <c r="S95" s="16"/>
      <c r="T95" s="16"/>
      <c r="U95" s="16"/>
      <c r="V95" s="16"/>
      <c r="W95" s="16">
        <f t="shared" ref="W95" si="79">SUM(R95:V95)</f>
        <v>2655372720</v>
      </c>
      <c r="X95" s="17">
        <v>44561</v>
      </c>
      <c r="Y95" s="17">
        <v>44561</v>
      </c>
      <c r="Z95" s="17">
        <v>44681</v>
      </c>
      <c r="AA95" s="19" t="s">
        <v>824</v>
      </c>
      <c r="AB95" s="36"/>
      <c r="AC95" s="36"/>
      <c r="AD95" s="36">
        <v>1</v>
      </c>
      <c r="AE95" s="36"/>
      <c r="AF95" s="36"/>
      <c r="AG95" s="18" t="s">
        <v>828</v>
      </c>
      <c r="AH95" s="21">
        <v>860005396</v>
      </c>
      <c r="AI95" s="28">
        <v>4</v>
      </c>
      <c r="AJ95" s="18" t="s">
        <v>829</v>
      </c>
      <c r="AK95" s="21">
        <v>4222600</v>
      </c>
      <c r="AL95" s="26" t="s">
        <v>830</v>
      </c>
      <c r="AM95" s="21" t="s">
        <v>30</v>
      </c>
    </row>
    <row r="100" spans="2:32" ht="13.5" thickBot="1" x14ac:dyDescent="0.25"/>
    <row r="101" spans="2:32" ht="13.5" thickBot="1" x14ac:dyDescent="0.25">
      <c r="B101" s="33">
        <f t="shared" ref="B101:H101" si="80">SUM(B3:B100)</f>
        <v>23</v>
      </c>
      <c r="C101" s="33">
        <f t="shared" si="80"/>
        <v>2</v>
      </c>
      <c r="D101" s="33">
        <f t="shared" si="80"/>
        <v>42</v>
      </c>
      <c r="E101" s="33">
        <f t="shared" si="80"/>
        <v>16</v>
      </c>
      <c r="F101" s="33">
        <f t="shared" si="80"/>
        <v>1</v>
      </c>
      <c r="G101" s="33">
        <f t="shared" si="80"/>
        <v>0</v>
      </c>
      <c r="H101" s="33">
        <f t="shared" si="80"/>
        <v>9</v>
      </c>
      <c r="AB101" s="35">
        <f>SUM(AB3:AB100)</f>
        <v>37</v>
      </c>
      <c r="AC101" s="35">
        <f>SUM(AC3:AC100)</f>
        <v>25</v>
      </c>
      <c r="AD101" s="35">
        <f>SUM(AD3:AD100)</f>
        <v>30</v>
      </c>
      <c r="AE101" s="35">
        <f>SUM(AE3:AE100)</f>
        <v>0</v>
      </c>
      <c r="AF101" s="35">
        <f>SUM(AF3:AF100)</f>
        <v>1</v>
      </c>
    </row>
    <row r="103" spans="2:32" ht="13.5" thickBot="1" x14ac:dyDescent="0.25"/>
    <row r="104" spans="2:32" ht="13.5" thickBot="1" x14ac:dyDescent="0.25">
      <c r="D104" s="50">
        <f>SUM(B101:H101)</f>
        <v>93</v>
      </c>
      <c r="E104" s="51"/>
      <c r="AC104" s="52">
        <f>SUM(AB101:AF101)</f>
        <v>93</v>
      </c>
      <c r="AD104" s="51"/>
    </row>
  </sheetData>
  <autoFilter ref="A2:AM95"/>
  <mergeCells count="12">
    <mergeCell ref="A1:A2"/>
    <mergeCell ref="M1:M2"/>
    <mergeCell ref="N1:N2"/>
    <mergeCell ref="J1:J2"/>
    <mergeCell ref="K1:K2"/>
    <mergeCell ref="L1:L2"/>
    <mergeCell ref="I1:I2"/>
    <mergeCell ref="O1:W1"/>
    <mergeCell ref="AG1:AM1"/>
    <mergeCell ref="Y1:Z1"/>
    <mergeCell ref="D104:E104"/>
    <mergeCell ref="AC104:AD104"/>
  </mergeCells>
  <hyperlinks>
    <hyperlink ref="L19" r:id="rId1"/>
    <hyperlink ref="AL19" r:id="rId2"/>
    <hyperlink ref="L21" r:id="rId3"/>
    <hyperlink ref="AL21" r:id="rId4"/>
    <hyperlink ref="AL40" r:id="rId5"/>
    <hyperlink ref="AL57" r:id="rId6"/>
    <hyperlink ref="L42" r:id="rId7"/>
  </hyperlinks>
  <pageMargins left="0.7" right="0.7" top="0.75" bottom="0.75" header="0.3" footer="0.3"/>
  <pageSetup orientation="portrait" verticalDpi="1200" r:id="rId8"/>
  <drawing r:id="rId9"/>
  <legacyDrawing r:id="rId10"/>
  <controls>
    <mc:AlternateContent xmlns:mc="http://schemas.openxmlformats.org/markup-compatibility/2006">
      <mc:Choice Requires="x14">
        <control shapeId="1142" r:id="rId11" name="Control 118">
          <controlPr defaultSize="0" autoPict="0" r:id="rId12">
            <anchor moveWithCells="1">
              <from>
                <xdr:col>10</xdr:col>
                <xdr:colOff>1123950</xdr:colOff>
                <xdr:row>95</xdr:row>
                <xdr:rowOff>0</xdr:rowOff>
              </from>
              <to>
                <xdr:col>11</xdr:col>
                <xdr:colOff>85725</xdr:colOff>
                <xdr:row>96</xdr:row>
                <xdr:rowOff>66675</xdr:rowOff>
              </to>
            </anchor>
          </controlPr>
        </control>
      </mc:Choice>
      <mc:Fallback>
        <control shapeId="1142" r:id="rId11"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CONTRATOS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Miguel Obando</cp:lastModifiedBy>
  <dcterms:created xsi:type="dcterms:W3CDTF">2019-01-18T16:11:10Z</dcterms:created>
  <dcterms:modified xsi:type="dcterms:W3CDTF">2022-05-09T12:08:15Z</dcterms:modified>
</cp:coreProperties>
</file>