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drawings/drawing2.xml" ContentType="application/vnd.openxmlformats-officedocument.drawing+xml"/>
  <Override PartName="/xl/activeX/activeX2.xml" ContentType="application/vnd.ms-office.activeX+xml"/>
  <Override PartName="/xl/activeX/activeX2.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ana.pardo\Desktop\EJECUCION Y LIQUIDACION\VIGENCIA 2021\INFORMES\INFORME COMUNICACIONES\INFORME JUNIO\"/>
    </mc:Choice>
  </mc:AlternateContent>
  <bookViews>
    <workbookView xWindow="0" yWindow="0" windowWidth="13800" windowHeight="10680"/>
  </bookViews>
  <sheets>
    <sheet name="CONTRATOS" sheetId="1" r:id="rId1"/>
    <sheet name="CTOS ESPECIALES" sheetId="2" r:id="rId2"/>
  </sheets>
  <definedNames>
    <definedName name="_xlnm._FilterDatabase" localSheetId="0" hidden="1">CONTRATOS!$A$2:$Y$182</definedName>
    <definedName name="_xlnm._FilterDatabase" localSheetId="1" hidden="1">'CTOS ESPECIALES'!$A$2:$BR$4</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I148" i="1" l="1"/>
  <c r="I84" i="1"/>
  <c r="N84" i="1" s="1"/>
  <c r="I180" i="1"/>
  <c r="I179" i="1"/>
  <c r="I178" i="1"/>
  <c r="I177" i="1"/>
  <c r="I176" i="1"/>
  <c r="I175" i="1"/>
  <c r="I174" i="1"/>
  <c r="I154" i="1"/>
  <c r="N174" i="1" l="1"/>
  <c r="N148" i="1"/>
  <c r="N177" i="1"/>
  <c r="N178" i="1"/>
  <c r="N176" i="1"/>
  <c r="N179" i="1"/>
  <c r="N180" i="1"/>
  <c r="N175" i="1"/>
  <c r="N154" i="1"/>
  <c r="I155" i="1"/>
  <c r="I168" i="1"/>
  <c r="I109" i="1"/>
  <c r="I104" i="1"/>
  <c r="I181" i="1"/>
  <c r="I182" i="1"/>
  <c r="N182" i="1" s="1"/>
  <c r="N155" i="1" l="1"/>
  <c r="N168" i="1"/>
  <c r="N109" i="1"/>
  <c r="N104" i="1"/>
  <c r="N181" i="1"/>
  <c r="I107" i="1"/>
  <c r="I94" i="1"/>
  <c r="N94" i="1" s="1"/>
  <c r="I130" i="1"/>
  <c r="I122" i="1"/>
  <c r="I119" i="1"/>
  <c r="I118" i="1"/>
  <c r="I117" i="1"/>
  <c r="I172" i="1"/>
  <c r="I171" i="1"/>
  <c r="I165" i="1"/>
  <c r="I164" i="1"/>
  <c r="I169" i="1"/>
  <c r="N107" i="1" l="1"/>
  <c r="N130" i="1"/>
  <c r="N122" i="1"/>
  <c r="N119" i="1"/>
  <c r="N118" i="1"/>
  <c r="N117" i="1"/>
  <c r="N172" i="1"/>
  <c r="N171" i="1"/>
  <c r="N165" i="1"/>
  <c r="N164" i="1"/>
  <c r="N169" i="1"/>
  <c r="I147" i="1"/>
  <c r="N147" i="1" l="1"/>
  <c r="I153" i="1"/>
  <c r="N153" i="1" l="1"/>
  <c r="I101" i="1"/>
  <c r="I114" i="1"/>
  <c r="N101" i="1" l="1"/>
  <c r="N114" i="1"/>
  <c r="I170" i="1"/>
  <c r="N170" i="1" l="1"/>
  <c r="I173" i="1"/>
  <c r="N173" i="1" l="1"/>
  <c r="I160" i="1"/>
  <c r="N160" i="1" l="1"/>
  <c r="I125" i="1"/>
  <c r="I126" i="1"/>
  <c r="N126" i="1" s="1"/>
  <c r="I127" i="1"/>
  <c r="I129" i="1"/>
  <c r="I142" i="1"/>
  <c r="N142" i="1" s="1"/>
  <c r="I146" i="1"/>
  <c r="I158" i="1"/>
  <c r="I152" i="1"/>
  <c r="N152" i="1" s="1"/>
  <c r="I156" i="1"/>
  <c r="I161" i="1"/>
  <c r="N161" i="1" s="1"/>
  <c r="I149" i="1"/>
  <c r="I137" i="1"/>
  <c r="N125" i="1" l="1"/>
  <c r="N127" i="1"/>
  <c r="N129" i="1"/>
  <c r="N146" i="1"/>
  <c r="N158" i="1"/>
  <c r="N156" i="1"/>
  <c r="N149" i="1"/>
  <c r="N137" i="1"/>
  <c r="I159" i="1"/>
  <c r="N159" i="1" s="1"/>
  <c r="I144" i="1" l="1"/>
  <c r="N144" i="1" l="1"/>
  <c r="I136" i="1"/>
  <c r="I139" i="1"/>
  <c r="N136" i="1" l="1"/>
  <c r="N134" i="1"/>
  <c r="N139" i="1"/>
  <c r="I132" i="1"/>
  <c r="N132" i="1" l="1"/>
  <c r="I145" i="1"/>
  <c r="N145" i="1" s="1"/>
  <c r="I138" i="1" l="1"/>
  <c r="I103" i="1"/>
  <c r="N138" i="1" l="1"/>
  <c r="N103" i="1"/>
  <c r="I133" i="1"/>
  <c r="I151" i="1"/>
  <c r="I150" i="1"/>
  <c r="N133" i="1" l="1"/>
  <c r="N151" i="1"/>
  <c r="N150" i="1"/>
  <c r="I162" i="1"/>
  <c r="N162" i="1" l="1"/>
  <c r="I166" i="1"/>
  <c r="I163" i="1"/>
  <c r="I128" i="1"/>
  <c r="I157" i="1"/>
  <c r="I167" i="1"/>
  <c r="I143" i="1"/>
  <c r="N143" i="1" s="1"/>
  <c r="N166" i="1" l="1"/>
  <c r="N163" i="1"/>
  <c r="N128" i="1"/>
  <c r="N157" i="1"/>
  <c r="N167" i="1"/>
  <c r="I123" i="1"/>
  <c r="I124" i="1"/>
  <c r="I135" i="1"/>
  <c r="I140" i="1"/>
  <c r="N123" i="1" l="1"/>
  <c r="N124" i="1"/>
  <c r="N135" i="1"/>
  <c r="N140" i="1"/>
  <c r="I141" i="1"/>
  <c r="N141" i="1" l="1"/>
  <c r="I131" i="1"/>
  <c r="N131" i="1" s="1"/>
  <c r="I112" i="1" l="1"/>
  <c r="N112" i="1" s="1"/>
  <c r="I120" i="1"/>
  <c r="N120" i="1" l="1"/>
  <c r="I121" i="1"/>
  <c r="N121" i="1" l="1"/>
  <c r="I115" i="1"/>
  <c r="I113" i="1"/>
  <c r="N113" i="1" s="1"/>
  <c r="N115" i="1" l="1"/>
  <c r="I116" i="1"/>
  <c r="N116" i="1" l="1"/>
  <c r="I102" i="1"/>
  <c r="I100" i="1"/>
  <c r="N102" i="1" l="1"/>
  <c r="N100" i="1"/>
  <c r="I108" i="1"/>
  <c r="I111" i="1"/>
  <c r="N108" i="1" l="1"/>
  <c r="N111" i="1"/>
  <c r="I106" i="1"/>
  <c r="I105" i="1"/>
  <c r="I110" i="1"/>
  <c r="N106" i="1" l="1"/>
  <c r="N105" i="1"/>
  <c r="N110" i="1"/>
  <c r="I88" i="1"/>
  <c r="N88" i="1" s="1"/>
  <c r="I99" i="1" l="1"/>
  <c r="N99" i="1" s="1"/>
  <c r="I90" i="1" l="1"/>
  <c r="N90" i="1" s="1"/>
  <c r="I97" i="1" l="1"/>
  <c r="N97" i="1" l="1"/>
  <c r="I98" i="1"/>
  <c r="I96" i="1"/>
  <c r="I93" i="1"/>
  <c r="N93" i="1" s="1"/>
  <c r="I95" i="1"/>
  <c r="N95" i="1" s="1"/>
  <c r="I91" i="1"/>
  <c r="N91" i="1" s="1"/>
  <c r="N98" i="1" l="1"/>
  <c r="N96" i="1"/>
  <c r="I75" i="1"/>
  <c r="N75" i="1" s="1"/>
  <c r="I89" i="1" l="1"/>
  <c r="N89" i="1" s="1"/>
  <c r="I92" i="1" l="1"/>
  <c r="I85" i="1"/>
  <c r="N92" i="1" l="1"/>
  <c r="N85" i="1"/>
  <c r="I74" i="1" l="1"/>
  <c r="I77" i="1"/>
  <c r="I86" i="1"/>
  <c r="I87" i="1"/>
  <c r="N74" i="1" l="1"/>
  <c r="N77" i="1"/>
  <c r="N86" i="1"/>
  <c r="N87" i="1"/>
  <c r="I54" i="1"/>
  <c r="N54" i="1" l="1"/>
  <c r="I82" i="1"/>
  <c r="I83" i="1"/>
  <c r="N82" i="1" l="1"/>
  <c r="N83" i="1"/>
  <c r="I73" i="1"/>
  <c r="N73" i="1" s="1"/>
  <c r="I81" i="1" l="1"/>
  <c r="I79" i="1"/>
  <c r="N81" i="1" l="1"/>
  <c r="N79" i="1"/>
  <c r="I59" i="1"/>
  <c r="N59" i="1" l="1"/>
  <c r="I80" i="1"/>
  <c r="N80" i="1" s="1"/>
  <c r="I65" i="1"/>
  <c r="I78" i="1"/>
  <c r="I66" i="1"/>
  <c r="I64" i="1"/>
  <c r="I62" i="1"/>
  <c r="I56" i="1"/>
  <c r="I68" i="1"/>
  <c r="N68" i="1" s="1"/>
  <c r="N66" i="1" l="1"/>
  <c r="N65" i="1"/>
  <c r="N78" i="1"/>
  <c r="N64" i="1"/>
  <c r="N62" i="1"/>
  <c r="N56" i="1"/>
  <c r="I35" i="1"/>
  <c r="N35" i="1" s="1"/>
  <c r="I70" i="1"/>
  <c r="I69" i="1"/>
  <c r="I67" i="1"/>
  <c r="I43" i="1"/>
  <c r="N70" i="1" l="1"/>
  <c r="N69" i="1"/>
  <c r="N67" i="1"/>
  <c r="N43" i="1"/>
  <c r="I76" i="1"/>
  <c r="N76" i="1" l="1"/>
  <c r="I72" i="1"/>
  <c r="I71" i="1"/>
  <c r="N72" i="1" l="1"/>
  <c r="N71" i="1"/>
  <c r="I63" i="1"/>
  <c r="N63" i="1" l="1"/>
  <c r="I61" i="1"/>
  <c r="I58" i="1"/>
  <c r="I57" i="1"/>
  <c r="I26" i="1"/>
  <c r="N26" i="1" s="1"/>
  <c r="N61" i="1" l="1"/>
  <c r="N58" i="1"/>
  <c r="N57" i="1"/>
  <c r="I60" i="1"/>
  <c r="N60" i="1" s="1"/>
  <c r="I55" i="1" l="1"/>
  <c r="I44" i="1"/>
  <c r="N44" i="1" s="1"/>
  <c r="I53" i="1"/>
  <c r="N53" i="1" s="1"/>
  <c r="I48" i="1"/>
  <c r="N55" i="1" l="1"/>
  <c r="N48" i="1"/>
  <c r="I51" i="1"/>
  <c r="I40" i="1"/>
  <c r="N51" i="1" l="1"/>
  <c r="N40" i="1"/>
  <c r="I49" i="1"/>
  <c r="I46" i="1"/>
  <c r="I50" i="1"/>
  <c r="N49" i="1" l="1"/>
  <c r="N46" i="1"/>
  <c r="N50" i="1"/>
  <c r="I38" i="1"/>
  <c r="I47" i="1"/>
  <c r="I41" i="1"/>
  <c r="I42" i="1"/>
  <c r="N38" i="1" l="1"/>
  <c r="N47" i="1"/>
  <c r="N41" i="1"/>
  <c r="N42" i="1"/>
  <c r="I52" i="1"/>
  <c r="N52" i="1" l="1"/>
  <c r="I45" i="1"/>
  <c r="N45" i="1" l="1"/>
  <c r="I39" i="1"/>
  <c r="I31" i="1"/>
  <c r="N39" i="1" l="1"/>
  <c r="N31" i="1"/>
  <c r="I34" i="1"/>
  <c r="N34" i="1" l="1"/>
  <c r="I36" i="1"/>
  <c r="N36" i="1" l="1"/>
  <c r="I24" i="1"/>
  <c r="N24" i="1" l="1"/>
  <c r="I32" i="1"/>
  <c r="N32" i="1" l="1"/>
  <c r="I29" i="1"/>
  <c r="N29" i="1" l="1"/>
  <c r="I37" i="1"/>
  <c r="I33" i="1"/>
  <c r="N37" i="1" l="1"/>
  <c r="N33" i="1"/>
  <c r="I21" i="1"/>
  <c r="I28" i="1"/>
  <c r="N21" i="1" l="1"/>
  <c r="N28" i="1"/>
  <c r="I30" i="1"/>
  <c r="N30" i="1" s="1"/>
  <c r="I27" i="1" l="1"/>
  <c r="N27" i="1" s="1"/>
  <c r="I25" i="1" l="1"/>
  <c r="N25" i="1" s="1"/>
  <c r="I19" i="1" l="1"/>
  <c r="N19" i="1" l="1"/>
  <c r="I23" i="1"/>
  <c r="N23" i="1" l="1"/>
  <c r="I22" i="1"/>
  <c r="I20" i="1"/>
  <c r="N22" i="1" l="1"/>
  <c r="N20" i="1"/>
  <c r="I18" i="1"/>
  <c r="N18" i="1" s="1"/>
  <c r="I16" i="1" l="1"/>
  <c r="N16" i="1" l="1"/>
  <c r="I17" i="1"/>
  <c r="N17" i="1" l="1"/>
  <c r="I14" i="1"/>
  <c r="N14" i="1" l="1"/>
  <c r="I13" i="1"/>
  <c r="I12" i="1"/>
  <c r="N13" i="1" l="1"/>
  <c r="N12" i="1"/>
  <c r="I15" i="1"/>
  <c r="N15" i="1" l="1"/>
  <c r="I11" i="1"/>
  <c r="N11" i="1" l="1"/>
  <c r="I10" i="1"/>
  <c r="N10" i="1" l="1"/>
  <c r="I9" i="1"/>
  <c r="I8" i="1"/>
  <c r="I7" i="1"/>
  <c r="I6" i="1"/>
  <c r="I4" i="1"/>
  <c r="I3" i="1"/>
  <c r="N7" i="1" l="1"/>
  <c r="N9" i="1"/>
  <c r="N8" i="1"/>
  <c r="N6" i="1"/>
  <c r="N4" i="1"/>
  <c r="N3" i="1"/>
  <c r="I5" i="1"/>
  <c r="N5" i="1" l="1"/>
</calcChain>
</file>

<file path=xl/sharedStrings.xml><?xml version="1.0" encoding="utf-8"?>
<sst xmlns="http://schemas.openxmlformats.org/spreadsheetml/2006/main" count="2117" uniqueCount="1402">
  <si>
    <t>OBJETO</t>
  </si>
  <si>
    <t>VALOR  TOTAL DEL CONTRATO</t>
  </si>
  <si>
    <t>PLAZO DE EJECUCION</t>
  </si>
  <si>
    <t>CDP Y RP</t>
  </si>
  <si>
    <t xml:space="preserve">LEGALIZACION </t>
  </si>
  <si>
    <t>FECHA NOTIFICACION AL SUPERVISOR</t>
  </si>
  <si>
    <t xml:space="preserve"> ACTA DE INICIO</t>
  </si>
  <si>
    <t>ACTA FINAL</t>
  </si>
  <si>
    <t>SUPERVISOR</t>
  </si>
  <si>
    <t>ORDENADOR DEL GASTO</t>
  </si>
  <si>
    <t>TIPO DE CONTRATO</t>
  </si>
  <si>
    <t>DATOS DEL CONTRATISTA</t>
  </si>
  <si>
    <t>VALOR INICIAL</t>
  </si>
  <si>
    <t>VALOR VIGENCIA 2021</t>
  </si>
  <si>
    <t>VALOR VIGENCIA 2022</t>
  </si>
  <si>
    <t>VALOR TOTAL</t>
  </si>
  <si>
    <t>FECHA DE FIRMA  CONTRATO INICIAL</t>
  </si>
  <si>
    <t>PLAZO DE EJECUCION
FINAL</t>
  </si>
  <si>
    <t>RP DINAMICA</t>
  </si>
  <si>
    <t>REGISTRO PRESUPUESTAL SIIF N°</t>
  </si>
  <si>
    <t>FECHA REGISTRO PRESUPUESTAL SIIF N°</t>
  </si>
  <si>
    <t>NÚMERO DE POLIZA</t>
  </si>
  <si>
    <t>FECHA DE APROBACIÓN DE LA PÓLIZA</t>
  </si>
  <si>
    <t>ENERO</t>
  </si>
  <si>
    <t>FEBRERO</t>
  </si>
  <si>
    <t>MARZO</t>
  </si>
  <si>
    <t>ABRIL</t>
  </si>
  <si>
    <t>MAYO</t>
  </si>
  <si>
    <t>JUNIO</t>
  </si>
  <si>
    <t>JULIO</t>
  </si>
  <si>
    <t>AGOSTO</t>
  </si>
  <si>
    <t>SEPTIEMBRE</t>
  </si>
  <si>
    <t>OCTUBRE</t>
  </si>
  <si>
    <t>NOVIEMBRE</t>
  </si>
  <si>
    <t>DICIEMBRE</t>
  </si>
  <si>
    <t xml:space="preserve">NOMBRE DEL REPRESENTANTE LEGAL </t>
  </si>
  <si>
    <t>DIRECCIÓN</t>
  </si>
  <si>
    <t>TELEFONO</t>
  </si>
  <si>
    <t>CORREO ELECTRONICO</t>
  </si>
  <si>
    <t>CIUDAD</t>
  </si>
  <si>
    <t>N° CONTRATO</t>
  </si>
  <si>
    <t>VALOR VIGENCIA 2023</t>
  </si>
  <si>
    <t>No CEDULA DE SUPERVISOR</t>
  </si>
  <si>
    <t>OBSERVACIONES</t>
  </si>
  <si>
    <t>URL</t>
  </si>
  <si>
    <t xml:space="preserve">IDENTIFICACION DEL PROCESO EN SECOP II </t>
  </si>
  <si>
    <t>N° CEDULA DEL ORDENADOR DE GASTO</t>
  </si>
  <si>
    <t>SUPERVISION</t>
  </si>
  <si>
    <t>SUBDIRECCION A LA QUE PERTENECE</t>
  </si>
  <si>
    <t>N° CDP SIIF</t>
  </si>
  <si>
    <t xml:space="preserve">PLAZO DE EJECUCION
</t>
  </si>
  <si>
    <t>N° DIGITO DE VERIFICACION</t>
  </si>
  <si>
    <t>ABOGADO QUE ADJUDICA EL PROCESO</t>
  </si>
  <si>
    <t>VALOR VIGENCIA 2024</t>
  </si>
  <si>
    <t>N° PROCESO</t>
  </si>
  <si>
    <t>CARGO ORDENADOR DE GASTO</t>
  </si>
  <si>
    <t>MODALIDAD DE SELECCIÓN</t>
  </si>
  <si>
    <t>NIT Y/O CEDULA</t>
  </si>
  <si>
    <t>ESTADO DEL CONTRATO</t>
  </si>
  <si>
    <t>LIQUIDACION</t>
  </si>
  <si>
    <t>FECHA DE LIQUIDACION</t>
  </si>
  <si>
    <t>VALOR REDUCCION</t>
  </si>
  <si>
    <t>VALOR ADICION</t>
  </si>
  <si>
    <t>CONTRATISTA</t>
  </si>
  <si>
    <t xml:space="preserve">A CARGO DE </t>
  </si>
  <si>
    <t>ID Y FECHA</t>
  </si>
  <si>
    <t xml:space="preserve">FECHA ENTREGA CORRESPONDENCIA </t>
  </si>
  <si>
    <t>NUMERO DE GUIA</t>
  </si>
  <si>
    <t>FECHA ENTREGA</t>
  </si>
  <si>
    <t xml:space="preserve">VENCIMIENTO 5 DIAS </t>
  </si>
  <si>
    <t>FECHA PAGINA WEB</t>
  </si>
  <si>
    <t>VENCIMIENTO 5 DIAS</t>
  </si>
  <si>
    <t>LIQUIDACION UNILATERAL</t>
  </si>
  <si>
    <t xml:space="preserve">ID Y FECHA </t>
  </si>
  <si>
    <t>FIRMESA ACTO</t>
  </si>
  <si>
    <t>VALOR VIGENCIA 2025</t>
  </si>
  <si>
    <t>003-2021</t>
  </si>
  <si>
    <t>SANDY BIBIANA SALAMANCA GARCIA</t>
  </si>
  <si>
    <t>CONTRATACION DE PRESTACION DE SERVICIOS PROFESIONALES Y DE APOYO A LA GESTION DE UN (01) MÉDICO ESPECIALISTA EN MEDICINA DEL TRABAJO O SALUD OCUPACIONAL</t>
  </si>
  <si>
    <t>VIGENTE</t>
  </si>
  <si>
    <t>DIANA MARCELA RODRIGUEZ</t>
  </si>
  <si>
    <t>SUBDIRECCION ADMINISTRATIVA</t>
  </si>
  <si>
    <t>CALLE 3 N° 3AE 61</t>
  </si>
  <si>
    <t>bibis1914@hotmail.com</t>
  </si>
  <si>
    <t>BOGOTA</t>
  </si>
  <si>
    <t>001-2021</t>
  </si>
  <si>
    <t>CRISTIAN DAVID MEDINA RAMIREZ</t>
  </si>
  <si>
    <t>DIANA CAROLINA RINCON PINZON</t>
  </si>
  <si>
    <t>PRESTAR LOS SERVICIOS PROFESIONALES COMO ABOGADO ESPECIALISTA EN EL DESARROLLO DE LAS ACTIVIDADES CONTRACTUALES QUE REQUIERA EL HOSPITAL MILITAR CENTRAL</t>
  </si>
  <si>
    <t>N/A</t>
  </si>
  <si>
    <t xml:space="preserve">MIGUEL ANGEL OBANDO CASTILLO </t>
  </si>
  <si>
    <t>CALLE 40 SUR NO. 19-21</t>
  </si>
  <si>
    <t>u0302977@unimilitar.edu.co</t>
  </si>
  <si>
    <t>Diana Carolina Rincon Pinzon</t>
  </si>
  <si>
    <t>Calle 66 a sur # 72 b 22</t>
  </si>
  <si>
    <t>diana.r.pinzon@gmail.com</t>
  </si>
  <si>
    <t>JULIETH STEFANY ZEA</t>
  </si>
  <si>
    <t>JULIETH STEFANY ZEA ROJAS</t>
  </si>
  <si>
    <t>stefany.zea.rojas@gmail.com</t>
  </si>
  <si>
    <t>ac 63#78-90</t>
  </si>
  <si>
    <t>005-2021</t>
  </si>
  <si>
    <t>004-2021</t>
  </si>
  <si>
    <t>002-2021</t>
  </si>
  <si>
    <t>SANDRA BIBIANA SACHEZ ROJAS</t>
  </si>
  <si>
    <t>CALLE 22 A # 52-07 TORRE A APTO 704</t>
  </si>
  <si>
    <t>bibi_san1@hotmail.com</t>
  </si>
  <si>
    <t>006-2021</t>
  </si>
  <si>
    <t>PEDRO HERRERA ABOGADOS SAS</t>
  </si>
  <si>
    <t>PRESTACIÓN DE SERVICIOS PROFESIONALES DE UN ABOGADO EXTERNO CON EXPERIENCIA EN MATERIA DE RESPONSABILIDAD EN FALLA MÉDICA, PARA LA OFICINA ASESORA JURÍDICA DEL HOSPITAL MILITAR CENTRAL</t>
  </si>
  <si>
    <t>MIGUEL ANGEL TOVAR HERRERA</t>
  </si>
  <si>
    <t>PEDRO HEMEL HERRERA MENDEZ</t>
  </si>
  <si>
    <t>Calle 33 N° 7-27 oficina 901</t>
  </si>
  <si>
    <t>phhmlegal@gmail.com</t>
  </si>
  <si>
    <t>007-2021</t>
  </si>
  <si>
    <t>MARCO LUCIANO CHARRY LOPEZ</t>
  </si>
  <si>
    <t>PRESTAR LOS SERVICIOS PROFESIONALES COMO MÉDICO ESPECIALISTA EN RADIOLOGÍA CON ENTRENAMIENTO EN NEURORADIOLOGÍA , PARA LA REALIZACIÓN DE EXÁMENES Y/O PROCEDIMIENTOS ANÁLISIS E INTERPRETACIÓN DE IMÁGENES OBTENIDAS MEDIANTE LA ADQUISICIÓN DE RESONANCIA MAGNÉTICA, TOMOGRAFÍA COMPUTARIZADA DE CRÁNEO, ENCÉFALO Y MENINGES, CABEZA EXTRACRANEAL, CUELLO, RAQUIS, MÉDULA ESPINAL, NERVIOS CRANEALES Y ESPINALES, VASOS CERVICALES CRANEALES Y RAQUIMEDULARES PARA EL HOSPITAL MILITAR CENTRAL.</t>
  </si>
  <si>
    <t>ANGEL OCTAVIO DONATO RENDON</t>
  </si>
  <si>
    <t>SUBDIRECCION DE APOYO</t>
  </si>
  <si>
    <t>AV circunvalar 84a-50</t>
  </si>
  <si>
    <t>marcolcharry@gmail.com</t>
  </si>
  <si>
    <t>008-2021</t>
  </si>
  <si>
    <t xml:space="preserve">ADRIANA REY VELASCOI </t>
  </si>
  <si>
    <t>PRESTAR LOS SERVICIOS PROFESIONALES ESPECIALIZADOS Y DE APOYO A LA GESTION COMO MEDICO CON MAESTRIA EN ECONOMÍA DE LA SALUD PARA LA OFICINA ASESORA DE PLANEACIÓN DEL HOSPITAL MILITAR CENTRAL¨</t>
  </si>
  <si>
    <t>MARY RUTH FONSECA BECERRA</t>
  </si>
  <si>
    <t>ADRIANA REY VELASCO</t>
  </si>
  <si>
    <t>Carrera 13 N° 113-86</t>
  </si>
  <si>
    <t>adrianareyv18@gmail.com</t>
  </si>
  <si>
    <t>009-2021</t>
  </si>
  <si>
    <t>010-2021</t>
  </si>
  <si>
    <t>JULIAN ANDRES BARRETO PLAZA</t>
  </si>
  <si>
    <t>PRESTACIÓN DE SERVICIOS DE UN MÉDICO ESPECIALISTA EN PATOLOGÍA, CON FORMACIÓN EN LOS PROCESOS DE MACROSCOPIA, GUÍAS ACTUALIZADAS EN LOS PROCESAMIENTOS DE TEJIDOS DE ACUERDO A LAS NORMAS INTERNACIONALES PARA EL HOSPITAL MILITAR CENTRAL</t>
  </si>
  <si>
    <t>YADIRA VASQUEZ VIZCAINO</t>
  </si>
  <si>
    <t>JULIAN ANDRÈS BARRETO PLAZA</t>
  </si>
  <si>
    <t>Cra 32 a # 25B-75</t>
  </si>
  <si>
    <t>judicialeshmc@hospitalmilitar.gov.co</t>
  </si>
  <si>
    <t>013-2021</t>
  </si>
  <si>
    <t>014-2021</t>
  </si>
  <si>
    <t xml:space="preserve">AMAREY NOVA MEDICAL </t>
  </si>
  <si>
    <t>NTREGA BAJO EL TÍTULO DE ARRENDAMIENTO DEL ÁREA DE 110 M2 UBICADA EN EL SEGUNDO SÓTANO DEL EDIFICIO PRINCIPAL, PARA LA PRESTACIÓN DE OPERACIÓN, PRODUCCIÓN DE MEZCLAS Y ACONDICIONAMIENTO DE MEDICAMENTOS, PARA EL HOSPITAL MILITAR CENTRAL</t>
  </si>
  <si>
    <t xml:space="preserve">NELSON OSWALDO MOSSOS </t>
  </si>
  <si>
    <t>ESTEBAN LIZARAZO LIZARAZO</t>
  </si>
  <si>
    <t>TRANSVERSAL 23 No. 93-23</t>
  </si>
  <si>
    <t>zulema.yong@grupoamarey.com</t>
  </si>
  <si>
    <t>CARLOS ALBERTO GARCIA LINARES</t>
  </si>
  <si>
    <t>PRESTAR LOS SERVICIOS PROFESIONALES COMO MÉDICO ENDOCRINÓLOGO ESPECIALISTA PARA EL HOSPITAL MILITAR</t>
  </si>
  <si>
    <t>OSWALDO RINCON SIERRA</t>
  </si>
  <si>
    <t>SUBDIRECCION MEDICA</t>
  </si>
  <si>
    <t>CALLE 128A N 18-48</t>
  </si>
  <si>
    <t>cglmed@yahoo.com</t>
  </si>
  <si>
    <t>011-2021</t>
  </si>
  <si>
    <t>ESCUDERO GIRALDO Y ASOCIADOS S.A.S</t>
  </si>
  <si>
    <t>PRESTACIÓN DE SERVICIOS PROFESIONALES COMO ABOGADO EXTERNO EN MATERIA LABORAL Y ADMINISTRATIVA</t>
  </si>
  <si>
    <t>RICARDO ESCUDERO TORRES</t>
  </si>
  <si>
    <t>CARRERA 7 # 32 -33 PISO 29 OFICINA 2903</t>
  </si>
  <si>
    <t>administracion@escuderoygirlado.com</t>
  </si>
  <si>
    <t>012-2021</t>
  </si>
  <si>
    <t>DRAGUER COLOMBIA S.A</t>
  </si>
  <si>
    <t>SUMINISTRO DE ELEMENTOS DE TERAPIA RESPIRATORIA, PARA LA ATENCION DE PACIENTES DE UNIDADES CRITICAS DEL HOSPITAL MILITAR CENTRAL (CANULAS NASALES ALTO FLUJO, CIRCUITO PARA ALTO FLUJO, MASCARA ORONASAL REUTILIZABLE)</t>
  </si>
  <si>
    <t>MARTHA LUCIA PINZON ALDANA</t>
  </si>
  <si>
    <t>JUAN PABLO AMADO ORDUZ</t>
  </si>
  <si>
    <t>CARRERA 11 A No. 98-50 OFICINA 603-604</t>
  </si>
  <si>
    <t>adriana.santana@draeger.com</t>
  </si>
  <si>
    <t>CD-001-2021-HOMIL</t>
  </si>
  <si>
    <t>https://community.secop.gov.co/Public/Tendering/OpportunityDetail/Index?noticeUID=CO1.NTC.1636922&amp;isFromPublicArea=True&amp;isModal=true&amp;asPopupView=true</t>
  </si>
  <si>
    <t>CD-002-2021-HOMIL</t>
  </si>
  <si>
    <t>https://community.secop.gov.co/Public/Tendering/OpportunityDetail/Index?noticeUID=CO1.NTC.1638604&amp;isFromPublicArea=True&amp;isModal=true&amp;asPopupView=true</t>
  </si>
  <si>
    <t>CD-003-2021-HOMIL</t>
  </si>
  <si>
    <t>https://community.secop.gov.co/Public/Tendering/OpportunityDetail/Index?noticeUID=CO1.NTC.1638139&amp;isFromPublicArea=True&amp;isModal=true&amp;asPopupView=true</t>
  </si>
  <si>
    <t>CD-005-2021-HOMIL</t>
  </si>
  <si>
    <t>https://community.secop.gov.co/Public/Tendering/OpportunityDetail/Index?noticeUID=CO1.NTC.1669731&amp;isFromPublicArea=True&amp;isModal=true&amp;asPopupView=true</t>
  </si>
  <si>
    <t>CD-004-2021-HOMIL</t>
  </si>
  <si>
    <t>https://community.secop.gov.co/Public/Tendering/OpportunityDetail/Index?noticeUID=CO1.NTC.1674798&amp;isFromPublicArea=True&amp;isModal=true&amp;asPopupView=true</t>
  </si>
  <si>
    <t>CD-006-2021-HOMIL</t>
  </si>
  <si>
    <t>https://community.secop.gov.co/Public/Tendering/OpportunityDetail/Index?noticeUID=CO1.NTC.1685745&amp;isFromPublicArea=True&amp;isModal=true&amp;asPopupView=true</t>
  </si>
  <si>
    <t>CD-010-2021-HOMIL</t>
  </si>
  <si>
    <t>https://community.secop.gov.co/Public/Tendering/OpportunityDetail/Index?noticeUID=CO1.NTC.1694566&amp;isFromPublicArea=True&amp;isModal=true&amp;asPopupView=true</t>
  </si>
  <si>
    <t>CD-007-2021-HOMIL</t>
  </si>
  <si>
    <t>https://community.secop.gov.co/Public/Tendering/OpportunityDetail/Index?noticeUID=CO1.NTC.1708353&amp;isFromPublicArea=True&amp;isModal=true&amp;asPopupView=true</t>
  </si>
  <si>
    <t>CD-009-2021-HOMIL</t>
  </si>
  <si>
    <t>https://community.secop.gov.co/Public/Tendering/OpportunityDetail/Index?noticeUID=CO1.NTC.1696014&amp;isFromPublicArea=True&amp;isModal=true&amp;asPopupView=true</t>
  </si>
  <si>
    <t>CD-014-2021-HOMIL</t>
  </si>
  <si>
    <t>https://community.secop.gov.co/Public/Tendering/OpportunityDetail/Index?noticeUID=CO1.NTC.1714410&amp;isFromPublicArea=True&amp;isModal=true&amp;asPopupView=true</t>
  </si>
  <si>
    <t>MC-001-2021-HOMIL</t>
  </si>
  <si>
    <t>https://community.secop.gov.co/Public/Tendering/OpportunityDetail/Index?noticeUID=CO1.NTC.1675647&amp;isFromPublicArea=True&amp;isModal=true&amp;asPopupView=true</t>
  </si>
  <si>
    <t>015-2021</t>
  </si>
  <si>
    <t>ANA CALIXTA REYES ANGARITA</t>
  </si>
  <si>
    <t>PRESTACIÓN DE SERVICIOS PROFESIONALES DE UN (1) PROFESIONAL EN DERECHO CON EXPERIENCIA ACREDITADA QUE BRINDE ASESORÍA A LA ALTA DIRECCIÓN PARA ASUMIR LA DEFENSA ANTE LOS ORGANISMOS DE CONTROL Y ANTE LA FISCALÍA GENERAL DE LA NACIÓN, ACTUACIONES EN LAS CUALES ÉSTA INSTITUCIÓN HOSPITALARIA SEA VINCULADA BIEN POR ACTIVA O POR PASIVA, REPRESENTARLA EN LOS PROCESOS CONTRACTUALES Y EMITIR CONCEPTOS EN MATERIA DE CONTRATACIÓN ESTATAL. PARA EL HOSPITAL MILITAR CENTRAL.</t>
  </si>
  <si>
    <t>CALLE 32 No 13 - 32</t>
  </si>
  <si>
    <t>anareyesangarita@gmail.com</t>
  </si>
  <si>
    <t>WBOS0000004180</t>
  </si>
  <si>
    <t>ASOCIACION COLOMBIANA DE HOSPITALES Y CLINICAS</t>
  </si>
  <si>
    <t>AFILIACION DEL HOSPITAL MILITAR CENTRAL A LA ASOCIACION COLOMBIANA DE HOSPITALES  Y CLINICAS PARA EL AÑO 2020</t>
  </si>
  <si>
    <t>CRISTIAN</t>
  </si>
  <si>
    <t>CARRERA 4 # 73-15</t>
  </si>
  <si>
    <t>COLMOPLAST S.A.S</t>
  </si>
  <si>
    <t>VENTA DE LAS BOLSAS DE SUERO O RECIPIENTE QUE HAN CONTENIDO SOLUCIONES PARA USO INTRAVENOSO, INTRAPERITONEAL Y EN HEMODIALISIS, GENERADOS EN EL HOSPITAL MILITAR CENTRAL COMO RESIDUOS EN LAS ACTIVIDADES DE ATENCION DE SALUD SUSCEPTIBLES DE SER APROVECHADOS O RECICLADOS</t>
  </si>
  <si>
    <t>CARRERA 67 A # 9-91</t>
  </si>
  <si>
    <t>OSCAR EDUARDO BERNAL BORDA</t>
  </si>
  <si>
    <t>PENSEMOS S.A</t>
  </si>
  <si>
    <t>RENOVACION, ACTUALIZACION Y SOPORTE TECNICO DE SOFTWARE SUITE VISION EMPRESARIAL DEL HOSPITAL MILITAR CENTRAL</t>
  </si>
  <si>
    <t>GAMALIEL VESGA FLOREZ</t>
  </si>
  <si>
    <t>CARRERA 29 No.45-94 OFICINA 204 EDIFICIO ATLAS</t>
  </si>
  <si>
    <t>financiera@pensemos.com</t>
  </si>
  <si>
    <t>BUCARAMANGA</t>
  </si>
  <si>
    <t>016-2021</t>
  </si>
  <si>
    <t xml:space="preserve">CLAUDIA ROCIO RAMIREZ </t>
  </si>
  <si>
    <t>TM MEDICA S.A</t>
  </si>
  <si>
    <t>ADQUISICIÓN DE INSUMOS MÉDICO QUIRÚRGICOS (ENDOPROTESIS AORTICA FRENESTRADA CUSTOM MADE COOK) - MARCA COOK MEDICAL PARA LA CORRECCIÓN DE ANEURISMA DE AORTA TORACOABDOMINAL PARA UN PACIENTE QUE ES BENEFICIARIO DEL SISTEMA DE SALUD DE LAS FUERZAS MILITARES</t>
  </si>
  <si>
    <t xml:space="preserve">LUIS FERNANDO NUÑEZ PARRA </t>
  </si>
  <si>
    <t>CARLOS ALBERTO MURILLAS GIL</t>
  </si>
  <si>
    <t>CRA 43A No 5A 17</t>
  </si>
  <si>
    <t>corporativo@tmmedicas.com</t>
  </si>
  <si>
    <t>CALI</t>
  </si>
  <si>
    <t>018-2021</t>
  </si>
  <si>
    <t>022-2021</t>
  </si>
  <si>
    <t xml:space="preserve">ALFONSO FRANCISCO JAVIER VARGAS MALAVER </t>
  </si>
  <si>
    <t>PRESTACION DE SERVICIOS PROFESIONALES COMO MEDICO ESPECIALISTA EN RADIOLOGIA CON EXPERIENCIA EN INTERVENCIONISMO GENERAL Y VASCULAR PARA EL HOSPITAL MILITAR CENTRAL</t>
  </si>
  <si>
    <t>ALFONSO FRANCISCO JAVIER VARGAS MALEVER</t>
  </si>
  <si>
    <t>CARRERA 7 C # 146-45</t>
  </si>
  <si>
    <t>FVARGASMALAVER@GMAIL.COM</t>
  </si>
  <si>
    <t>020-2021</t>
  </si>
  <si>
    <t>JUAN MANUEL VIVIEROS CARREÑO</t>
  </si>
  <si>
    <t>CARRERA 33 A 3 31-77</t>
  </si>
  <si>
    <t>jmviverosc@unal.edu.do</t>
  </si>
  <si>
    <t>CD-011-2021-HOMIL</t>
  </si>
  <si>
    <t>https://community.secop.gov.co/Public/Tendering/OpportunityDetail/Index?noticeUID=CO1.NTC.1699198&amp;isFromPublicArea=True&amp;isModal=true&amp;asPopupView=true</t>
  </si>
  <si>
    <t>COT-013-2021-HOMIL</t>
  </si>
  <si>
    <t>https://community.secop.gov.co/Public/Tendering/OpportunityDetail/Index?noticeUID=CO1.NTC.1670406&amp;isFromPublicArea=True&amp;isModal=true&amp;asPopupView=true</t>
  </si>
  <si>
    <t>CD-008-2021-HOMIL</t>
  </si>
  <si>
    <t>https://community.secop.gov.co/Public/Tendering/OpportunityDetail/Index?noticeUID=CO1.NTC.1701987&amp;isFromPublicArea=True&amp;isModal=true&amp;asPopupView=true</t>
  </si>
  <si>
    <t>CD-022-021-HOMIL</t>
  </si>
  <si>
    <t>https://community.secop.gov.co/Public/Tendering/OpportunityDetail/Index?noticeUID=CO1.NTC.1738300&amp;isFromPublicArea=True&amp;isModal=true&amp;asPopupView=true</t>
  </si>
  <si>
    <t>CD-016-2021-HOMIL</t>
  </si>
  <si>
    <t>https://community.secop.gov.co/Public/Tendering/OpportunityDetail/Index?noticeUID=CO1.NTC.1748531&amp;isFromPublicArea=True&amp;isModal=true&amp;asPopupView=true</t>
  </si>
  <si>
    <t>021-2021</t>
  </si>
  <si>
    <t>MEDTRONIC COLOMBIA S.A</t>
  </si>
  <si>
    <t>SUMINISTRO DE CONSUMIBLES PARA EL SERVICIO DE TERAPIA RESPIRATORIA DEL HOSPITAL MILITAR CENTRAL</t>
  </si>
  <si>
    <t>OVIDIO TORRES RINCÓN</t>
  </si>
  <si>
    <t>CALLE 116 # 7-15 OFICINA 1101</t>
  </si>
  <si>
    <t>6683777-135</t>
  </si>
  <si>
    <t>Ruth.isnelda.gaviria@medtronic.com</t>
  </si>
  <si>
    <t>017-2021</t>
  </si>
  <si>
    <t>SISTEMAS Y ASESORIAS DE COLOMBIA S.A</t>
  </si>
  <si>
    <t>ACTUALIZACIÓN, SOPORTE y CONSULTORIA PARA EL SISTEMA DE INFORMACIÓN DINAMICA GERENCIAL HOSPITALARIA .NET</t>
  </si>
  <si>
    <t>FELIX PALACIOS - TERESA MORENO - VILLERLANDY ROMERO</t>
  </si>
  <si>
    <t>Alvaro Cano Hernández</t>
  </si>
  <si>
    <t>Av Cra 45 #108-27 Torre 2 Of 1408</t>
  </si>
  <si>
    <t>syac@syac.net.co</t>
  </si>
  <si>
    <t>023-2021</t>
  </si>
  <si>
    <t>TOP MEDICAL SYSTEM S.A</t>
  </si>
  <si>
    <t>ARRENDAMIENTO DE UN (01) EQUIPO DE RADIOLOGÍA CONVENCIONAL QUE INCLUYA ADECUACIÓN E INSTALACIÓN MANTENIMIENTO PREVENTIVO, CORRECTIVO Y SOPORTE TÉCNICO</t>
  </si>
  <si>
    <t>DAMIANA GREGORIA VERGEL HERNANDEZ</t>
  </si>
  <si>
    <t>Jaime Jose Camargo Aillón</t>
  </si>
  <si>
    <t>Cra 18A 103 47</t>
  </si>
  <si>
    <t>topmedical@topmedical.com.co</t>
  </si>
  <si>
    <t>025-2021</t>
  </si>
  <si>
    <t>BRISTOLL MYERS SQUIBB DE COLOMBIA LTDA</t>
  </si>
  <si>
    <t>SUMINISTRAR LOS MEDICAMENTOS DE ALTO COSTO, ABATACEPT, IPILIMUMAB, NIVOLUMAB DE 40MG Y NIVOLUMAB DE 100MG, PARA LOS PACIENTES DEL HOSPITAL MILITAR</t>
  </si>
  <si>
    <t>ELIAS MORA VARGAS</t>
  </si>
  <si>
    <t>MC-002-2021-HOMIL</t>
  </si>
  <si>
    <t>https://community.secop.gov.co/Public/Tendering/OpportunityDetail/Index?noticeUID=CO1.NTC.1729113&amp;isFromPublicArea=True&amp;isModal=true&amp;asPopupView=true</t>
  </si>
  <si>
    <t>MC-013-2021-HOMIL</t>
  </si>
  <si>
    <t>https://community.secop.gov.co/Public/Tendering/OpportunityDetail/Index?noticeUID=CO1.NTC.1736509&amp;isFromPublicArea=True&amp;isModal=true&amp;asPopupView=true</t>
  </si>
  <si>
    <t>CD-020-2021-HOMIL</t>
  </si>
  <si>
    <t>https://community.secop.gov.co/Public/Tendering/OpportunityDetail/Index?noticeUID=CO1.NTC.1767673&amp;isFromPublicArea=True&amp;isModal=true&amp;asPopupView=true</t>
  </si>
  <si>
    <t>CD-012-2021-HOMIL</t>
  </si>
  <si>
    <t>https://community.secop.gov.co/Public/Tendering/OpportunityDetail/Index?noticeUID=CO1.NTC.1728328&amp;isFromPublicArea=True&amp;isModal=true&amp;asPopupView=true</t>
  </si>
  <si>
    <t>028-2021</t>
  </si>
  <si>
    <t>LAB BRANDS S.A.S</t>
  </si>
  <si>
    <t>ADQUISICIÓN, INSTALACIÓN Y PUESTA EN FUNCIONAMIENTO DE DOS (2) REFRIGERADORES PARA CONSERVACIÓN DE VACUNAS QUE REQUIERE EL SERVICIO DE VACUNACIÓN DEL HOSPITAL MILITAR CENTRAL</t>
  </si>
  <si>
    <t>JAVIER VEGA TABOADA</t>
  </si>
  <si>
    <t>CARLOS ALFREDO MORENO GUTIERREZ</t>
  </si>
  <si>
    <t>Km 7.5 Autopista bogotá medellín parque industrial bruselas bodega No. 1</t>
  </si>
  <si>
    <t>natalhy.corredor@labbrands.com</t>
  </si>
  <si>
    <t>TENJO</t>
  </si>
  <si>
    <t>MC-022-2021-HOMIL</t>
  </si>
  <si>
    <t>https://community.secop.gov.co/Public/Tendering/OpportunityDetail/Index?noticeUID=CO1.NTC.1777811&amp;isFromPublicArea=True&amp;isModal=true&amp;asPopupView=true</t>
  </si>
  <si>
    <t>026-2021</t>
  </si>
  <si>
    <t>SUMINISTRO DE REACTIVO PARA MEDIR NIVELES DE MEDICAMENTOS TERAPEUTICOS EN PACIENTES DEL HOSPITAL MILITAR CENTRAL</t>
  </si>
  <si>
    <t>QUIMBERLAB S.A</t>
  </si>
  <si>
    <t>MARIA VICTORIA ACOSTA</t>
  </si>
  <si>
    <t>VIVIANA ANDREA QUINTANA PEREA</t>
  </si>
  <si>
    <t>Calle 67 No. 5-42</t>
  </si>
  <si>
    <t>viviana.quintana@quinberlab.com.co</t>
  </si>
  <si>
    <t>019-2021</t>
  </si>
  <si>
    <t>INSTITUTO ROOSVELT</t>
  </si>
  <si>
    <t>PRESTACION DE SERVICIOS MEDICO QUIRURGICOS Y ORTOPEDICOS MULTIPLES CON PERSONAL ALTAMENTE CALIFICADO EN EL MANEJO DE PATOLOGIAS CONGENITAS NEUROLOGICAS Y DEL SISTEMA MUSCULO ESQUELETICO EN PACIENTES MENORES DE EDAD DE ACUERDO A LOS SERVICIOS QUE LE SEAN REQUERIDOS Y DEBIDAMENTE AUTORIZADOS POR EL HOSPITAL MILITAR CENTRAL</t>
  </si>
  <si>
    <t>CESAR ERNESTO ARANGO PILONIETA</t>
  </si>
  <si>
    <t>JOSE IGNACIO ZAPATA SANCHEZ</t>
  </si>
  <si>
    <t>cra 4 este No. 17 - 50 sobre avenida circunvalar</t>
  </si>
  <si>
    <t>desarrolloioir@ioir.org.co</t>
  </si>
  <si>
    <t>031-2021</t>
  </si>
  <si>
    <t>PRODUCTOS ROCHE</t>
  </si>
  <si>
    <t>SUMINISTRAR LOS MEDICAMENTOS DE ALTO COSTO OBINUTUZUMAB (GAZYVA), OCRELIZUMAB (OCREVUS), TOCILIZUMAB (ACTEMRA), PERTUZUMAB (PERJETA), TRASTUZUMAB EMTANSINA (KADCYLA) CON EL FIN DE SER DISPENSADOS A LOS PACIENTES ATENDIDOS POR PARTE DEL HOSPITAL MILITAR CENTRAL</t>
  </si>
  <si>
    <t>RODRIGO GOMEZ BURBANO</t>
  </si>
  <si>
    <t>CARRERA 44 N°20-21</t>
  </si>
  <si>
    <t>michelle.vasquez@roche.com</t>
  </si>
  <si>
    <t>035-2021</t>
  </si>
  <si>
    <t>038-2021</t>
  </si>
  <si>
    <t>MAURICIO ALVAREZ TENJO</t>
  </si>
  <si>
    <t>PRESTACIÓN DE SERVICIOS PROFESIONALES DE UN (01) MÉDICO ESPECIALISTA EN RADIOLOGÍA CON EXPERIENCIA EN INTERVENCIONISMO GENERAL Y VASCULAR PARA EL HOSPITAL MILITAR CENTRAL</t>
  </si>
  <si>
    <t>Calle 12 No 1A-70</t>
  </si>
  <si>
    <t>maalte2000@mac.com</t>
  </si>
  <si>
    <t>MC-011-2021-HOMIL</t>
  </si>
  <si>
    <t>https://community.secop.gov.co/Public/Tendering/OpportunityDetail/Index?noticeUID=CO1.NTC.1767519&amp;isFromPublicArea=True&amp;isModal=true&amp;asPopupView=true</t>
  </si>
  <si>
    <t>CD-026-2021-HOMIL</t>
  </si>
  <si>
    <t>https://community.secop.gov.co/Public/Tendering/OpportunityDetail/Index?noticeUID=CO1.NTC.1766563&amp;isFromPublicArea=True&amp;isModal=true&amp;asPopupView=true</t>
  </si>
  <si>
    <t>CD-038-2021-HOMIL</t>
  </si>
  <si>
    <t>https://community.secop.gov.co/Public/Tendering/OpportunityDetail/Index?noticeUID=CO1.NTC.1813816&amp;isFromPublicArea=True&amp;isModal=true&amp;asPopupView=true</t>
  </si>
  <si>
    <t>MC-003-2021-HOMIL</t>
  </si>
  <si>
    <t>https://community.secop.gov.co/Public/Tendering/OpportunityDetail/Index?noticeUID=CO1.NTC.1712729&amp;isFromPublicArea=True&amp;isModal=true&amp;asPopupView=true</t>
  </si>
  <si>
    <t>027-2021</t>
  </si>
  <si>
    <t>JANSESEN CILAG S.A</t>
  </si>
  <si>
    <t>SUMINISTRO DE LOS MEDICAMENTOS DE ALTO COSTO (DARATUMUMAB, GOLIMUMAB, TRABECTEDINA Y USTEKINUMAB) PARA LOS PACIENTES DEL SSFM DEL HSPITAL MILITAR CENTRAL</t>
  </si>
  <si>
    <t>Q.F ALEXANDER RAMIREZ SANCHEZ</t>
  </si>
  <si>
    <t>Mario Perez</t>
  </si>
  <si>
    <t>Calla 26 # 69-76 Torre 2 Piso 7</t>
  </si>
  <si>
    <t>pbejaran@its.jnj.com</t>
  </si>
  <si>
    <t>030-2021</t>
  </si>
  <si>
    <t>QUIRURGICOS LTDA</t>
  </si>
  <si>
    <t>SUMINISTRO DE MATERIAL RADIACTIVO YODO 131 (I131) PARA DIAGNÓSTICO Y TRATAMIENTO DE ENFERMEDADES TIROIDEAS BENIGNAS Y MALIGNAS</t>
  </si>
  <si>
    <t>CAROLINA MORENO MALDONADO</t>
  </si>
  <si>
    <t>ALEJANDRO PINZON PERDOMO</t>
  </si>
  <si>
    <t>Calle 26 No. 69D 91 Of. 606 Ed. Arrecife</t>
  </si>
  <si>
    <t>cverdiguer@quirurgicosltda.com</t>
  </si>
  <si>
    <t>RX COUNTRY</t>
  </si>
  <si>
    <t>CONTRATACION DE PRESTACION DE SERVICIOS DE EXAMENES EXTRAHOSPITALARIOS PARA ESTUDIOS RADIOGRAFICOS CON LA RESPECTIVA LECTURA Y TOMOGRAFICA AXIAL COMPUTARIZADA EN 3D (VOLUMETRICA) DE MAXILARES SUPERIOR E INFERIOR Y BIMAXILAR Y ATM, PARA IMPLANTOLOGIA DE LOS PACIENTES QUE REQUIERAN DEL SERVICIO DE SALUD ORAL Y CIRUGIA MAXILOFACIAL</t>
  </si>
  <si>
    <t>CAMILO ALBERTO ESLAVA JACOME</t>
  </si>
  <si>
    <t>Juan Carlos Mejia Ossa</t>
  </si>
  <si>
    <t>gerenciaadministrativa@rxcountry.com.co</t>
  </si>
  <si>
    <t>Calle 85 N 12 - 10 Consultorio 408</t>
  </si>
  <si>
    <t>034-2021</t>
  </si>
  <si>
    <t>NUEVA VIDA SERVICIOS INTREGRALES LTDA</t>
  </si>
  <si>
    <t>SUMINISTRO DE DISPOSITIVOS Y ACCESORIOS INDISPENSABLES PARA EL TRATAMIENTO DE PACIENTES PEDIÁTRICOS CON FIBROSIS QUÍSTICA DEL HOSPITAL MILITAR CENTRAL</t>
  </si>
  <si>
    <t>RUTH MILENA HUERTAS TUMEQUE</t>
  </si>
  <si>
    <t>OSCAR MARIO RAMIREZ RESTREPO</t>
  </si>
  <si>
    <t>AVD CRA 58 No 138-40 INT 5 - 601</t>
  </si>
  <si>
    <t>nuevavidaltda@hotmail.es</t>
  </si>
  <si>
    <t>032-2021</t>
  </si>
  <si>
    <t>AMAREY NOVA MEDICAL  S.A</t>
  </si>
  <si>
    <t>SUMINISTRAR LOS MEDICAMENTOS DE ALTO COSTO (CUSTODIOL / SOLUCION HTK DE BRETSCHNEIDER), CON EL FIN DE SER DISPENSADOS A LOS PACIENTES ATENDIDOS POR PARTE DEL HOSPITAL MILITAR CENTRAL</t>
  </si>
  <si>
    <t>MARIO MENA BEJARANO</t>
  </si>
  <si>
    <t>029-2021</t>
  </si>
  <si>
    <t>SUMINISTRO DE LOS MEDICAMENTOS DE ALTO COSTO PEMBROLIZUMAB, POSACONAZOL Y SUGAMMADEX PARA PACIENTES DEL SSFM DEL HOSPITAL MILITAR CENTRAL.</t>
  </si>
  <si>
    <t>MERCK SHARP &amp; DOHME COLOMBIA S.A.S</t>
  </si>
  <si>
    <t>JAIME ANDRES MUÑOZ REVECO</t>
  </si>
  <si>
    <t>CALLE 127A No. 53A - 45 PISO 8 EDIFICIO 3</t>
  </si>
  <si>
    <t>mauricio.arango@merck.com</t>
  </si>
  <si>
    <t>037-2021</t>
  </si>
  <si>
    <t>SANOFI AVENTIS DE COLOMBIA S.A</t>
  </si>
  <si>
    <t>SUMINISTRO DE MEDICAMENTO DE ALTO COSTO (ALEMTUZUMAB) PARA PACIENTES DEL HOSPITAL MILITAR CENTRAL</t>
  </si>
  <si>
    <t>ALEXANDER RAMIREZ SANCHEZ</t>
  </si>
  <si>
    <t>Mauricio Boterp Caicedo</t>
  </si>
  <si>
    <t>Trasv 23 No. 97-73 piso 9 - Bogotá D.C.</t>
  </si>
  <si>
    <t>jennyalejandra.rojas@sanofi.com</t>
  </si>
  <si>
    <t>043-2021</t>
  </si>
  <si>
    <t>GENERACION Y SERVICIO DE INGENIERIA GENPO S.A.S</t>
  </si>
  <si>
    <t>MANTENIMIENTO PREVENTIVO Y CORRECTIVO INCLUYENDO REPUESTOS NUEVOS (NO REMANOFACTURADOS) AL EQUIPO MOTOGENERADOR (PLANTA ELECTRICA) UBICADO EN EL EDIFICIO DE IMÁGENES DIAGNOSTICAS DEL HOSPITAL MILITAR CENTRAL</t>
  </si>
  <si>
    <t>JAVIER ENRRIQUE VEGA TABOADA</t>
  </si>
  <si>
    <t>Ivan Sanchez H.</t>
  </si>
  <si>
    <t>Calle 69 # 47 - 52</t>
  </si>
  <si>
    <t>genpo.sas@gmail.com</t>
  </si>
  <si>
    <t>050-2021</t>
  </si>
  <si>
    <t>CONTROL DE CANCER LIMITADA</t>
  </si>
  <si>
    <t>PRESTACIÓN DE SERVICIOS DE SALUD PARA REALIZAR PROCEDIMIENTOS DE BRAQUITERAPIA INTRACAVITARIA DE ALTA TASA DE DOSIS, COMO COMPLEMENTO DE LA TELETERAPIA PARA PACIENTES CON CÁNCER GINECOLÓGICO, QUE HACEN PARTE DEL SUBSISTEMA DE LAS FUERZAS MILITARES</t>
  </si>
  <si>
    <t>PAULA ANDREA GAITAN ROJAS</t>
  </si>
  <si>
    <t>JUAN CARLOS ARBELAEZ ECHEVERRY</t>
  </si>
  <si>
    <t>comercial@centrodecontroldecancer.com</t>
  </si>
  <si>
    <t>CARRERA 16 A NO 84 19</t>
  </si>
  <si>
    <t>040-2021</t>
  </si>
  <si>
    <t>BAYER S.A</t>
  </si>
  <si>
    <t>SUMINISTRAR LOS MEDICAMENTOS DE ALTO COSTO, AFLIBERCEPT PARA LOS PACIENTES DEL HOSPITAL MILITAR</t>
  </si>
  <si>
    <t>Rene Klemm</t>
  </si>
  <si>
    <t>AVENIDA AMERICAS No. 57-52</t>
  </si>
  <si>
    <t>jeimy.arciniegas@bayer.com</t>
  </si>
  <si>
    <t>039-2021</t>
  </si>
  <si>
    <t>INSTITUTO DISTRITAL DE CIENCIA, BIOTECNOLOGIA E INNOVACION EN SALUD - IDCBIS</t>
  </si>
  <si>
    <t>SUMINISTRO DE ALOINJERTOS DE PIEL PARA EL ÁREA DE CIRUGIA PLASTICA DEL HOSPITAL MILITAR CENTRAL</t>
  </si>
  <si>
    <t>CAROLINA GURARIN VILLABON</t>
  </si>
  <si>
    <t>BERNARDO ARMANDO CAMACHO RODRÍGUEZ</t>
  </si>
  <si>
    <t>bacamacho@idcbis.org.co</t>
  </si>
  <si>
    <t>CARRERA 32 # 12-81 EDIFICIO HEMOCENTRO</t>
  </si>
  <si>
    <t>045-2021</t>
  </si>
  <si>
    <t>COMERCIALIZADORA DE MATERIAL CIENTIFICO E INDUSTRIAL S.A.S</t>
  </si>
  <si>
    <t>CONTROL DE CALIDAD, PRUEBA DE PRECISIÓN Y CALIBRACION DE LOS ACTIVÍMETROS MARCA CAPINTEC Y BIODEX</t>
  </si>
  <si>
    <t>LILIANA GOMEZ SANTOFIMIO</t>
  </si>
  <si>
    <t>MIGUEL ANGEL CHONA ALBARRACIN</t>
  </si>
  <si>
    <t>CALLE 24C 26-10</t>
  </si>
  <si>
    <t>gerencia@comci.com.co</t>
  </si>
  <si>
    <t>036-2021</t>
  </si>
  <si>
    <t>TECNOFARMA COLOMBIA S.A.S.</t>
  </si>
  <si>
    <t>SUMINISTRO DE MEDICAMENTOS DE ALTO COSTO (PACLITAXEL EN NANOPARTICULAS) PARA PACIENTES DEL HOSPITAL MILITAR CENTRAL</t>
  </si>
  <si>
    <t>MARCOS HERNAN PIJUAN - DIANA CONSUELO GAONA</t>
  </si>
  <si>
    <t>asanchez@tecnofarma.com.co</t>
  </si>
  <si>
    <t>CARRERA 16 No. 85 - 96</t>
  </si>
  <si>
    <t>033-2021</t>
  </si>
  <si>
    <t>MERCK S.A</t>
  </si>
  <si>
    <t>MARO MENA BEJARANO</t>
  </si>
  <si>
    <t>Zoraida Patricia Cabrera Guerrero</t>
  </si>
  <si>
    <t>maryam.paez@merckgroup.com</t>
  </si>
  <si>
    <t>Avenida Cra 9 No. 101 - 67</t>
  </si>
  <si>
    <t>048-2021</t>
  </si>
  <si>
    <t>INSTRUMENTACION TECNICA LTDA</t>
  </si>
  <si>
    <t>MANTENIMIENTO PREVENTIVO Y LOS CORRECTIVOS QUE SEAN NECESARIOS CON INCLUCION DE REPUESTOS NUEVOS ORIGINALES NO REMANOFACTIRADOS PARA LAS HERRAMIENTAS DEL TALLER DE PROTESIS Y AMPUTADOS DEL EDIFICIO FE EN LA CAUSA</t>
  </si>
  <si>
    <t>Oscar Valencia Egea</t>
  </si>
  <si>
    <t>instrutecnial@gmail.com</t>
  </si>
  <si>
    <t>Carrera 62 No. 72-53</t>
  </si>
  <si>
    <t>BARRANQUILLA</t>
  </si>
  <si>
    <t>044-2021</t>
  </si>
  <si>
    <t>MANTENIMIENTO PREVENTIVO Y CORRECTIVO GENERAL, INLCUISION DE RESPUESTOS NUEVOS NO REMANOFACTURADOS Y DEMAS REPARACIONES QUE SE PRESENTEN Y SEAN NECESARIAS PARA LA OPTIMA PRESTACION DE LOS SERVICIOS DE LA ENTIDAD HOSPITALARIA DEL SISTEMA DE CORREO NEUMATICO MARCA SWISSLOG MODELO: TRANSPONET TIPO 2 VÍAS DEL HOSPITAL MILITAR CENTRAL</t>
  </si>
  <si>
    <t>PROYINS S.A.S</t>
  </si>
  <si>
    <t>LUIS FELIPE LEAL RICHOUX</t>
  </si>
  <si>
    <t>info@proyns.com</t>
  </si>
  <si>
    <t>CRA 27 76 14</t>
  </si>
  <si>
    <t>047-2021</t>
  </si>
  <si>
    <t>MANTENIMIENTO PREVENTIVO Y LOS CORRECTIVOS QUE SEAN NECESARIOS INCLUIDO REPUESTOS ORIGINALES NUEVOS, NO REMANOFACTURADOS PARA LAS CABINAS DE FLUJO LAMINAR DE MARCA NUAIRE Y C4 RESPECTIVAMENTE</t>
  </si>
  <si>
    <t>MC-010-2021-HOMIL</t>
  </si>
  <si>
    <t>https://community.secop.gov.co/Public/Tendering/OpportunityDetail/Index?noticeUID=CO1.NTC.1738606&amp;isFromPublicArea=True&amp;isModal=true&amp;asPopupView=true</t>
  </si>
  <si>
    <t>CD-017-2021-HOMIL</t>
  </si>
  <si>
    <t>https://community.secop.gov.co/Public/Tendering/OpportunityDetail/Index?noticeUID=CO1.NTC.1770550&amp;isFromPublicArea=True&amp;isModal=true&amp;asPopupView=true</t>
  </si>
  <si>
    <t>CD-019-2021-HOMIL</t>
  </si>
  <si>
    <t>https://community.secop.gov.co/Public/Tendering/OpportunityDetail/Index?noticeUID=CO1.NTC.1766030&amp;isFromPublicArea=True&amp;isModal=true&amp;asPopupView=true</t>
  </si>
  <si>
    <t>MC-015-2021-HOMIL</t>
  </si>
  <si>
    <t>https://community.secop.gov.co/Public/Tendering/OpportunityDetail/Index?noticeUID=CO1.NTC.1766054&amp;isFromPublicArea=True&amp;isModal=true&amp;asPopupView=true</t>
  </si>
  <si>
    <t>MC-008-2021-HOMIL</t>
  </si>
  <si>
    <t>https://community.secop.gov.co/Public/Tendering/OpportunityDetail/Index?noticeUID=CO1.NTC.1771597&amp;isFromPublicArea=True&amp;isModal=true&amp;asPopupView=true</t>
  </si>
  <si>
    <t>CD-018-2021-HOMIL</t>
  </si>
  <si>
    <t>https://community.secop.gov.co/Public/Tendering/OpportunityDetail/Index?noticeUID=CO1.NTC.1772078&amp;isFromPublicArea=True&amp;isModal=true&amp;asPopupView=true</t>
  </si>
  <si>
    <t>CD-025-2021-HOMIL</t>
  </si>
  <si>
    <t>https://community.secop.gov.co/Public/Tendering/OpportunityDetail/Index?noticeUID=CO1.NTC.1775097&amp;isFromPublicArea=True&amp;isModal=true&amp;asPopupView=true</t>
  </si>
  <si>
    <t>CD-015-2021-HOMIL</t>
  </si>
  <si>
    <t>https://community.secop.gov.co/Public/Tendering/OpportunityDetail/Index?noticeUID=CO1.NTC.1775352&amp;isFromPublicArea=True&amp;isModal=true&amp;asPopupView=true</t>
  </si>
  <si>
    <t>MC-019-2021-HOMIL</t>
  </si>
  <si>
    <t>https://community.secop.gov.co/Public/Tendering/OpportunityDetail/Index?noticeUID=CO1.NTC.1793457&amp;isFromPublicArea=True&amp;isModal=true&amp;asPopupView=true</t>
  </si>
  <si>
    <t>CD-021-2021-HOMIL</t>
  </si>
  <si>
    <t>https://community.secop.gov.co/Public/Tendering/OpportunityDetail/Index?noticeUID=CO1.NTC.1782443&amp;isFromPublicArea=True&amp;isModal=true&amp;asPopupView=true</t>
  </si>
  <si>
    <t>MC-017-2021-HOMIL</t>
  </si>
  <si>
    <t>https://community.secop.gov.co/Public/Tendering/OpportunityDetail/Index?noticeUID=CO1.NTC.1788442&amp;isFromPublicArea=True&amp;isModal=true&amp;asPopupView=true</t>
  </si>
  <si>
    <t>CD-036-2021-HOMIL</t>
  </si>
  <si>
    <t>https://community.secop.gov.co/Public/Tendering/OpportunityDetail/Index?noticeUID=CO1.NTC.1809292&amp;isFromPublicArea=True&amp;isModal=true&amp;asPopupView=true</t>
  </si>
  <si>
    <t>MC-020-2021-HOMIL</t>
  </si>
  <si>
    <t>https://community.secop.gov.co/Public/Tendering/OpportunityDetail/Index?noticeUID=CO1.NTC.1804486&amp;isFromPublicArea=True&amp;isModal=true&amp;asPopupView=true</t>
  </si>
  <si>
    <t>MC-018-2021-HOMIL</t>
  </si>
  <si>
    <t>https://community.secop.gov.co/Public/Tendering/OpportunityDetail/Index?noticeUID=CO1.NTC.1804669&amp;isFromPublicArea=True&amp;isModal=true&amp;asPopupView=true</t>
  </si>
  <si>
    <t>MC-027-2021-HOMIL</t>
  </si>
  <si>
    <t>https://community.secop.gov.co/Public/Tendering/OpportunityDetail/Index?noticeUID=CO1.NTC.1813499&amp;isFromPublicArea=True&amp;isModal=true&amp;asPopupView=true</t>
  </si>
  <si>
    <t>SASS-001-2021-HOMIL</t>
  </si>
  <si>
    <t>https://community.secop.gov.co/Public/Tendering/OpportunityDetail/Index?noticeUID=CO1.NTC.1722447&amp;isFromPublicArea=True&amp;isModal=true&amp;asPopupView=true</t>
  </si>
  <si>
    <t>CD-029-2021-HOMIL</t>
  </si>
  <si>
    <t>https://community.secop.gov.co/Public/Tendering/OpportunityDetail/Index?noticeUID=CO1.NTC.1771594&amp;isFromPublicArea=True&amp;isModal=true&amp;asPopupView=true</t>
  </si>
  <si>
    <t>WILLIAM ALFONSO LAGUNA VARGAS Y/O INTERAMERICANA DE SUMINISTROS</t>
  </si>
  <si>
    <t>ADQUISICION DE ELEMENTOS Y MATERIALES DE FERRETERÍA Y CONSTRUCCIÓN NECESARIOS PARA EL MANTENIMIENTO DE LAS INSTALACIONES DEL HOSPITAL MILITAR CENTRAL</t>
  </si>
  <si>
    <t>SARGENTO PRIMERO RIOS MAYORGA ARLES</t>
  </si>
  <si>
    <t>WILLIAM ALFONSO LAGUNA VARGAS</t>
  </si>
  <si>
    <t>CARRERA 12 No 19 - 23</t>
  </si>
  <si>
    <t>edwin.bautista@intersuministros.com</t>
  </si>
  <si>
    <t>BAXALTA COLOMBIA S.A.S</t>
  </si>
  <si>
    <t>SUMINISTRO DE MEDICAMENTOS DE ALTO COSTO (BRENTUXIMAB, VEDOLIZUMAB Y TEDUGLUTIDE) PARA PACIENTES DEL HOSPITAL MILITAR CENTRAL</t>
  </si>
  <si>
    <t>DAVID DOMINGUEZ</t>
  </si>
  <si>
    <t>CALLE 116 # 7-15 PISO 7</t>
  </si>
  <si>
    <t>marcela.aragon@takeda.com</t>
  </si>
  <si>
    <t>049-2021</t>
  </si>
  <si>
    <t>046-2021</t>
  </si>
  <si>
    <t>LABORATORIOS ALCON DE COLOMBIA S.A</t>
  </si>
  <si>
    <t>MANTENIMIENTO PREVENTIVO Y LOS CORRECTIVOS QUE SEAN NECESARIOS INCLUIDO REPUESTOS ORIGINALES NUEVOS NO REMANUFACTURADOS PARA LOS EQUIPOS DE MARCA ALCON (UNIDAD VITRECTOMIA CON SISTEMA DUAL) DEL SERVICIO DE OFTALMOLOGIA DEL HOSPITAL MILITAR CENTRAL</t>
  </si>
  <si>
    <t>GILBERTO ROMERO ARDILA</t>
  </si>
  <si>
    <t>Carlos Andres Manrique Jimenez</t>
  </si>
  <si>
    <t>Calle 93 B # 16 – 31</t>
  </si>
  <si>
    <t>elizabeth.vega@alcon.com</t>
  </si>
  <si>
    <t>051-2021</t>
  </si>
  <si>
    <t>MEDICINA NUCLEAR DE BOGOTA S.A.S</t>
  </si>
  <si>
    <t>PRESTACIÓN DE SERVICIOS DE SALUD PARA LA REALIZACIÓN DE EXÁMENES EXTRAHOSPITALARIOS DIAGNÓSTICOS Y TERAPÉUTICOS DEL SERVICIO DE MEDICINA NUCLEAR DEL HOSPITAL MILITAR CENTRAL</t>
  </si>
  <si>
    <t>DORA ROMERO CALDERON</t>
  </si>
  <si>
    <t>CLAUDIA MARCELA PRIETO HERRERA</t>
  </si>
  <si>
    <t>CARRERA 20 62 09</t>
  </si>
  <si>
    <t>mednucbogota@gmail.com</t>
  </si>
  <si>
    <t>042-2021</t>
  </si>
  <si>
    <t>LUIS HERNANDO LEYVA NEIRA</t>
  </si>
  <si>
    <t>LA CONTRATACIÓN DE LABORATORIO DENTAL PARA LA ELABORACION DE PROTESIS DENTALES PARA LA REHABILITACION INTEGRAL DE LOS PACIENTES QUE LO REQUIERAN EN EL SERVICIO DE SALUD ORAL Y CIRUGIA MAXILOFACIAL</t>
  </si>
  <si>
    <t>labdentleyva@hotmail.com</t>
  </si>
  <si>
    <t>CALLE 87 N 22-16</t>
  </si>
  <si>
    <t>053-2021</t>
  </si>
  <si>
    <t>RADIOLOGICAL PROTECTION SERVICES</t>
  </si>
  <si>
    <t>MANTENIMIENTO PREVENTIVO, MANTENIMIENTO CORRECTIVO Y CALIBRACION DE DETECTORES DEL SISTEMA DE VERTIDOS DEL SERVICIO DE MEDICINA NUCLEAR</t>
  </si>
  <si>
    <t>JOHANNA ANDREA LOPEZ BAEZ</t>
  </si>
  <si>
    <t>CALLE 23 No 104 A 36 Oficina 15</t>
  </si>
  <si>
    <t>gerencia@rpservices.com.co</t>
  </si>
  <si>
    <t>058-2021</t>
  </si>
  <si>
    <t>AMBICOL SERVICES S.A.S</t>
  </si>
  <si>
    <t>INSTALACIÓN DE MALLAS, BIRD SPIKES Y GEL REPELENTE COMO SISTEMA DE CONTROL DE AVES EN EDIFICO PRINCIPAL, EDIFICIO FE EN LA CAUSA, EDIFICIO IMÁGENES DIAGNOSTICAS Y EDIFICIO DE MANTENIMIENTO DEL HOSPITAL MILITAR CENTRAL</t>
  </si>
  <si>
    <t xml:space="preserve">SP ARLES RIOS MAYORGA </t>
  </si>
  <si>
    <t>LUIS GABRIEL NOVA VARGAS</t>
  </si>
  <si>
    <t>ambicolserviceseu@hotmail.com</t>
  </si>
  <si>
    <t>CALLE 26A # 13 - 96</t>
  </si>
  <si>
    <t>MC-014-2021-HOMIL</t>
  </si>
  <si>
    <t>https://community.secop.gov.co/Public/Tendering/OpportunityDetail/Index?noticeUID=CO1.NTC.1798164&amp;isFromPublicArea=True&amp;isModal=true&amp;asPopupView=true</t>
  </si>
  <si>
    <t>CD-034-2021-HOMIL</t>
  </si>
  <si>
    <t>https://community.secop.gov.co/Public/Tendering/OpportunityDetail/Index?noticeUID=CO1.NTC.1800585&amp;isFromPublicArea=True&amp;isModal=true&amp;asPopupView=true</t>
  </si>
  <si>
    <t>CD-037-2021-HOMIL_2</t>
  </si>
  <si>
    <t>https://community.secop.gov.co/Public/Tendering/OpportunityDetail/Index?noticeUID=CO1.NTC.1820353&amp;isFromPublicArea=True&amp;isModal=true&amp;asPopupView=true</t>
  </si>
  <si>
    <t>MC-026-2021-HOMIL</t>
  </si>
  <si>
    <t>https://community.secop.gov.co/Public/Tendering/OpportunityDetail/Index?noticeUID=CO1.NTC.1810101&amp;isFromPublicArea=True&amp;isModal=true&amp;asPopupView=true</t>
  </si>
  <si>
    <t>MC-025-2021-HOMIL</t>
  </si>
  <si>
    <t>https://community.secop.gov.co/Public/Tendering/OpportunityDetail/Index?noticeUID=CO1.NTC.1805830&amp;isFromPublicArea=True&amp;isModal=true&amp;asPopupView=true</t>
  </si>
  <si>
    <t>MC-035-2021-HOMIL</t>
  </si>
  <si>
    <t>https://community.secop.gov.co/Public/Tendering/OpportunityDetail/Index?noticeUID=CO1.NTC.1842539&amp;isFromPublicArea=True&amp;isModal=true&amp;asPopupView=true</t>
  </si>
  <si>
    <t>024-2021</t>
  </si>
  <si>
    <t>NOVARTIS DE COLOMBIA S.A</t>
  </si>
  <si>
    <t>SUMINISTRAR EL MEDICAMENTO DE ALTO COSTO RANIBIZUMAB (LUCENTIS), CON EL FIN DE SER DISPENSADO A LOS PACIENTES ATENDIDOS POR PARTE DEL HOSPITAL MILITAR CENTRAL</t>
  </si>
  <si>
    <t>Ximena Margarita Forero Velasquez</t>
  </si>
  <si>
    <t>Calle 93B No 16-31</t>
  </si>
  <si>
    <t>licitaciones.contratoscontractuales@novartis.com</t>
  </si>
  <si>
    <t>055-2021</t>
  </si>
  <si>
    <t>FUNDACION CARDIOINFANTIL INSTITUTO DE CARDIOLOGIA</t>
  </si>
  <si>
    <t>PRESTACION DE SERVICIOS PARA LA REALIZAR PROCEDIMENTOS DE TRASPLANTES DE ORGANOS, PARA EL TRATAMIENTO INTEGRAL DE LOS USUARIOS DE LAS FUERZAS MILITARES</t>
  </si>
  <si>
    <t>CAROLINA GUARIN VILLABON</t>
  </si>
  <si>
    <t>SANTIAGO CABRERA GONZALEZ</t>
  </si>
  <si>
    <t>CALLE 163A 13B-60</t>
  </si>
  <si>
    <t>yppena@cardioinfantil.org</t>
  </si>
  <si>
    <t>056-2021</t>
  </si>
  <si>
    <t>COMCI LTDA</t>
  </si>
  <si>
    <t>SUMINISTRO DE MATERIAL RADIACTIVO PARA REALIZAR ESTUDIOS DIAGNÓSTICOS, GAMAGRAFÍAS DE LOS DIFERENTES ÓRGANOS Y SISTEMAS, NANOCOLOIDE Y DTPA PARA EL SERVICIO DE MEDICINA NUCLEAR</t>
  </si>
  <si>
    <t>059-2021</t>
  </si>
  <si>
    <t>LABORATORIO CLINICO ANDRADE NARVAEZ</t>
  </si>
  <si>
    <t>PRESTACIÓN DE SERVICIOS DE SALUD PARA LA REALIZACIÓN DE EXÁMENES DE LABORATORIO CLÍNICO, DIAGNOSTICO Y TERAPÉUTICO EXTRAHOSPITALARIOS PARA EL HOSPITAL MILITAR CENTRAL</t>
  </si>
  <si>
    <t>ANGELA LUCERO MUNEVAR VALDERRAMA</t>
  </si>
  <si>
    <t>Abdon Marcelo Andrade Chavez</t>
  </si>
  <si>
    <t>CALLE 49 # 13 60</t>
  </si>
  <si>
    <t>licitaciones@laboratoriocolcan.com</t>
  </si>
  <si>
    <t>061-2021</t>
  </si>
  <si>
    <t>CLINICA INMACULADA</t>
  </si>
  <si>
    <t>PRESTACIÓN DE SERVICIOS DE SALUD PARA LA ATENCIÓN INTEGRAL EN SALUD MENTAL HOSPITALARIO, PARA PACIENTES DEL SUBSISTEMA DE SALUD DE LAS FUERZAS MILITARES, Y PACIENTES PARTICULARES O USUARIOS QUE POR MOTIVOS DE CONTRATOS INTERINSTITUCIONALES, PÚBLICOS O PRIVADOS CELEBRADOS POR EL HOSPITAL MILITAR CENTRAL CON OTRAS ENTIDADES, HAGAN USO DE ESTOS SERVICIOS PÚBLICOS</t>
  </si>
  <si>
    <t>JUAN CARLOS LUQUE</t>
  </si>
  <si>
    <t>ANA MARIA LIZARRONDO OLLO</t>
  </si>
  <si>
    <t>CARRERA 7 No. 68-70</t>
  </si>
  <si>
    <t>inmaculada@clinicalainmaculada.org</t>
  </si>
  <si>
    <t>CD-030-2021-HOMIL</t>
  </si>
  <si>
    <t>https://community.secop.gov.co/Public/Tendering/OpportunityDetail/Index?noticeUID=CO1.NTC.1766825&amp;isFromPublicArea=True&amp;isModal=true&amp;asPopupView=true</t>
  </si>
  <si>
    <t>MC-021-2021-HOMIL</t>
  </si>
  <si>
    <t>https://community.secop.gov.co/Public/Tendering/OpportunityDetail/Index?noticeUID=CO1.NTC.1783666&amp;isFromPublicArea=True&amp;isModal=true&amp;asPopupView=true</t>
  </si>
  <si>
    <t>CD-032-2021-HOMIL</t>
  </si>
  <si>
    <t>https://community.secop.gov.co/Public/Tendering/OpportunityDetail/Index?noticeUID=CO1.NTC.1819033&amp;isFromPublicArea=True&amp;isModal=true&amp;asPopupView=true</t>
  </si>
  <si>
    <t>MC-036-2021-HOMIL</t>
  </si>
  <si>
    <t>https://community.secop.gov.co/Public/Tendering/OpportunityDetail/Index?noticeUID=CO1.NTC.1842531&amp;isFromPublicArea=True&amp;isModal=true&amp;asPopupView=true</t>
  </si>
  <si>
    <t>SASS-004-2021-HOMIL</t>
  </si>
  <si>
    <t>https://community.secop.gov.co/Public/Tendering/OpportunityDetail/Index?noticeUID=CO1.NTC.1778106&amp;isFromPublicArea=True&amp;isModal=true&amp;asPopupView=true</t>
  </si>
  <si>
    <t>SASS-005-2021-HOMIL</t>
  </si>
  <si>
    <t>https://community.secop.gov.co/Public/Tendering/OpportunityDetail/Index?noticeUID=CO1.NTC.1777813&amp;isFromPublicArea=True&amp;isModal=true&amp;asPopupView=true</t>
  </si>
  <si>
    <t>069-2021</t>
  </si>
  <si>
    <t>INCOMELEC S.A.S</t>
  </si>
  <si>
    <t>ADQUISICIÓN DE INSUMOS PARA EL PARQUEADERO PÚBLICO DEL HOSPITAL MILITAR CENTRAL</t>
  </si>
  <si>
    <t>SERGIO ARMANDO GUTIERREZ</t>
  </si>
  <si>
    <t>KRIS DE SUTTER GOMEZ</t>
  </si>
  <si>
    <t>CRA 49B # 93-31</t>
  </si>
  <si>
    <t>info@incomelec.com.co</t>
  </si>
  <si>
    <t>RAFAEL ANTONIIO SALAMANCA</t>
  </si>
  <si>
    <t>SUMINISTRO DE COMPLEMENTOS, SUPLEMENTOS NUTRICIONALES Y MEZCLAS ENTERALES VÍA SONDA, PARA LOS PACIENTES DEL HOSPITAL MILITAR CENTRAL</t>
  </si>
  <si>
    <t>NURY ANDREA CUERVO LOZADA</t>
  </si>
  <si>
    <t>Rafael Antonio Salamanca</t>
  </si>
  <si>
    <t>transversal 93 51 93 Bodega 18</t>
  </si>
  <si>
    <t>info@ddb.com.co</t>
  </si>
  <si>
    <t>074-2021</t>
  </si>
  <si>
    <t>070-2021</t>
  </si>
  <si>
    <t>SUMINISTRO DE COMPLEMENTOS, SUPLEMENTOS NUTRICIONALES Y MEZCLAS ENTERALES VÍA SONDA (FÓRMULA POLIMÉRICA LIBRE DE LACTOSA NUTRICIONALMENTE COMPLETA Y BALANCEADA PARA ADULTO Y FORMULA NUTRICIONAL COMPLETA LIBRE DE LACTOSA PARA PACIENTE DIABÉTICO), PARA LOS PACIENTES DEL HOSPITAL MILITAR CENTRAL</t>
  </si>
  <si>
    <t>FARMAPOS LTDA</t>
  </si>
  <si>
    <t>fredy gerardo ortega traslaviña</t>
  </si>
  <si>
    <t>CARRERA 25 # 39 A 41</t>
  </si>
  <si>
    <t>info@farmapos.com</t>
  </si>
  <si>
    <t>830134*902</t>
  </si>
  <si>
    <t>MC-039-2021-HOMIL</t>
  </si>
  <si>
    <t>https://community.secop.gov.co/Public/Tendering/OpportunityDetail/Index?noticeUID=CO1.NTC.1858865&amp;isFromPublicArea=True&amp;isModal=true&amp;asPopupView=true</t>
  </si>
  <si>
    <t>MC-044-2021-HOMIL</t>
  </si>
  <si>
    <t>https://community.secop.gov.co/Public/Tendering/OpportunityDetail/Index?noticeUID=CO1.NTC.1856858&amp;isFromPublicArea=True&amp;isModal=true&amp;asPopupView=true</t>
  </si>
  <si>
    <t>MC-043-2021-HOMIL</t>
  </si>
  <si>
    <t>https://community.secop.gov.co/Public/Tendering/OpportunityDetail/Index?noticeUID=CO1.NTC.1856859&amp;isFromPublicArea=True&amp;isModal=true&amp;asPopupView=true</t>
  </si>
  <si>
    <t>041-2021</t>
  </si>
  <si>
    <t>KAESER COMPRESORES DE COLOMBIA LTDA</t>
  </si>
  <si>
    <t>MANTENIMIENTO PREVENTIVO, CORRECTIVO GENERAL CON SUMINISTRO DE REPUESTOS NUEVOS NO REMANOFACTURADOS Y DEMÁS REPARACIONES QUE SE PRESENTEN Y SEAN NECESARIAS PARA LA OPTIMA PRESTACIÓN DE LOS SERVICIOS DEL SISTEMA DE VACIO MARCA KAESER DEL HOSPITAL MILITAR CENTRAL</t>
  </si>
  <si>
    <t>JAVIER ENRIQUE VEGA TABOADA</t>
  </si>
  <si>
    <t>SUBDIRECCIN ADMINISTRATIVA</t>
  </si>
  <si>
    <t>NELSON ENRIQUE LOPEZ VARGAS</t>
  </si>
  <si>
    <t>Trasversal 95 Bis A N° 25 D - 55 Fontibon Centro Industrial La Rabida</t>
  </si>
  <si>
    <t>info.colombia@kaeser.com</t>
  </si>
  <si>
    <t>065-2021</t>
  </si>
  <si>
    <t>SHERLEG LABORATORIES S.A.S</t>
  </si>
  <si>
    <t>SUMINISTRO DE INSUMOS Y/O DISPOSITIVOS MÉDICO-QUIRÚRGICOS REQUERIDOS PARA LA REALIZACION DEL PROGRAMA QUIRÚRGICO EN SALAS DE CIRUGÍA DE LOS SERVICIOS QUE COMPONEN LA UNIDAD MÉDICA Y CLÍNICO QUIRÚRGICA DEL HOSPITAL MILITAR CENTRAL</t>
  </si>
  <si>
    <t>WILLIAM NOLBERTO SANCHEZ MALDONADO</t>
  </si>
  <si>
    <t>MARY ELLEN LEGUIZAMON</t>
  </si>
  <si>
    <t>CALLE 13 NO 68B-26</t>
  </si>
  <si>
    <t>ventas@sherleg.net</t>
  </si>
  <si>
    <t>067-2021</t>
  </si>
  <si>
    <t>BIOTRONITECH COLOMBIA S.A</t>
  </si>
  <si>
    <t>SUMINISTRO DE INSUMOS Y/O DISPOSITIVOS MÉDICO-QUIRÚRGICOS REQUERIDOS PARA LA REALIZACIÓN DEL PROGRAMA QUIRÚRGICO EN SALAS DE CIRUGÍA DE LOS SERVICIOS QUE COMPONEN LA UNIDAD MÉDICA Y CLÍNICO QUIRÚRGICA DEL HOSPITAL MILITAR CENTRAL</t>
  </si>
  <si>
    <t>WILIAM QUIROGA MATAMOROS</t>
  </si>
  <si>
    <t>LUIES EDUARDO MORENO MORENO</t>
  </si>
  <si>
    <t>CALLE 123 No. 7 -50</t>
  </si>
  <si>
    <t>gerencia@biotronitech.com.co</t>
  </si>
  <si>
    <t>068-2021</t>
  </si>
  <si>
    <t>B BRAUN MEDICAL S.A</t>
  </si>
  <si>
    <t>Hernan Adolfo Ramon Yerovi</t>
  </si>
  <si>
    <t>Calle 44 #8 -31</t>
  </si>
  <si>
    <t>ingrid.rangel@bbraun.com</t>
  </si>
  <si>
    <t>066-2021</t>
  </si>
  <si>
    <t>SUMINISTRO DE ELEMENTOS DE CURACION DESTINADOS A LA ATENCION DE PACIENTES DEL HOSPITAL MILITAR CENTRAL: (BRAZALETES PARA TOMA DE TENSION ARTERIAL, CATETERES GUIADOS)</t>
  </si>
  <si>
    <t>BECTON DICKINSON DE COLOMBIA LTDA</t>
  </si>
  <si>
    <t>JESSIE KATHERIN FUENTES</t>
  </si>
  <si>
    <t>DIRECCION</t>
  </si>
  <si>
    <t>FELIPE AMBROSI DOS SANTOS</t>
  </si>
  <si>
    <t>licitaciones.col@bd.com</t>
  </si>
  <si>
    <t>CLIS VEREDA VUELTA GRANDE A 150 MTS GLORIETA SIBERIA VIA COTA BODEGA 56 Y 57</t>
  </si>
  <si>
    <t>054-2021</t>
  </si>
  <si>
    <t>BIOPLAST S.A</t>
  </si>
  <si>
    <t>SUMINITRO DE ELEMENTOS DE CURACION DESTINADOS A LA ATENCION DE PACIENTES DEL HOSPITAL MILITAR CENTRAL (APOSITOS PARA PREVENCION DE LESIONES DE PIEL, ELEMENTOS PARA MONITORIZACION ELECTROCARDIOGRAFICA, DRENAJE URINARIO)</t>
  </si>
  <si>
    <t>GUSTAVO PINZON DIAZ</t>
  </si>
  <si>
    <t>KRA 92 No 64C 24</t>
  </si>
  <si>
    <t>patricia@bioplastsa.com</t>
  </si>
  <si>
    <t>060-2021</t>
  </si>
  <si>
    <t>SMITH &amp; NEPHEW COLOMBIA S.A.S</t>
  </si>
  <si>
    <t>Calle 100 # 7 33 piso 3</t>
  </si>
  <si>
    <t>tatiana.castellanos@smith-nephew.com</t>
  </si>
  <si>
    <t>CLAUDIA VELOZA</t>
  </si>
  <si>
    <t>062-2021</t>
  </si>
  <si>
    <t>IVONNE DIAZ YAMAL</t>
  </si>
  <si>
    <t>064-2021</t>
  </si>
  <si>
    <t>B BRAUN MEDIAL S.A</t>
  </si>
  <si>
    <t xml:space="preserve">HECTOR MAURICIO SABOGAL </t>
  </si>
  <si>
    <t>ngrid.rangel@bbraun.com</t>
  </si>
  <si>
    <t>076-2021</t>
  </si>
  <si>
    <t>063-2021</t>
  </si>
  <si>
    <t>3M COLOMBIA S.A</t>
  </si>
  <si>
    <t>WILLIAM ARBELAEZ ARBELAEZ</t>
  </si>
  <si>
    <t>AVENIDA EL DORADO No. 75 - 93</t>
  </si>
  <si>
    <t>avoviedo@mmm.com</t>
  </si>
  <si>
    <t>ENRIQUE TURK FERNANDEZ</t>
  </si>
  <si>
    <t>078-2021</t>
  </si>
  <si>
    <t>PHARMACEUTICAL SUPPLY NCHAIN S.A.S</t>
  </si>
  <si>
    <t>SUMINISTRO DE TUBOS COLORIMÉTRICOS PARA LOS ANÁLISIS DE CONTROL DE CALIDAD DE AIRE MEDICINAL EN PRODUCCIÓN Y EN PUNTOS DE USO EN EL HOSPITAL MILITAR CENTRAL</t>
  </si>
  <si>
    <t>GEORGE BRAHIAN CESPEDES CALVO</t>
  </si>
  <si>
    <t>JOHN JAIRO GALLO CASTRO</t>
  </si>
  <si>
    <t>Carrera 27a No 40a - 32</t>
  </si>
  <si>
    <t>PSC.COLOMBIA@GMAIL.COM</t>
  </si>
  <si>
    <t>057-2020</t>
  </si>
  <si>
    <t>LABORATORIOS RETINA S.A</t>
  </si>
  <si>
    <t>SUMINISTRO DE ELEMENTOS, INSUMOS Y DISPOSITIVOS MÉDICOS PARA LA CONSULTA EXTERNA Y LOS PROCEDIMIENTOS DE CONSULTA EXTERNA PARA EL SERVICIO DE OFTALMOLOGIA DE PACIENTES DEL HOSPITAL MILITAR CENTRA</t>
  </si>
  <si>
    <t>LUJIS ALBERTO RUIZ ROBLES</t>
  </si>
  <si>
    <t>DSUBDIRECCION MEDICA</t>
  </si>
  <si>
    <t>Juan Alberto Diez Zuluaga</t>
  </si>
  <si>
    <t>Carrera 13 No 98 -70 Oficina 403</t>
  </si>
  <si>
    <t>ventas4@retina.com.co</t>
  </si>
  <si>
    <t>CD-033-2021-HOMIL</t>
  </si>
  <si>
    <t>https://community.secop.gov.co/Public/Tendering/OpportunityDetail/Index?noticeUID=CO1.NTC.1804905&amp;isFromPublicArea=True&amp;isModal=true&amp;asPopupView=true</t>
  </si>
  <si>
    <t>https://community.secop.gov.co/Public/Tendering/OpportunityDetail/Index?noticeUID=CO1.NTC.1824914&amp;isFromPublicArea=True&amp;isModal=true&amp;asPopupView=true</t>
  </si>
  <si>
    <t>MC-030-2021-HOMIL</t>
  </si>
  <si>
    <t>MC-012-2021-HOMIL</t>
  </si>
  <si>
    <t>https://community.secop.gov.co/Public/Tendering/OpportunityDetail/Index?noticeUID=CO1.NTC.1783951&amp;isFromPublicArea=True&amp;isModal=true&amp;asPopupView=true</t>
  </si>
  <si>
    <t>MC-029-2021-HOMIL</t>
  </si>
  <si>
    <t>https://community.secop.gov.co/Public/Tendering/OpportunityDetail/Index?noticeUID=CO1.NTC.1828366&amp;isFromPublicArea=True&amp;isModal=true&amp;asPopupView=true</t>
  </si>
  <si>
    <t>MC-028-2021-HOMIL</t>
  </si>
  <si>
    <t>https://community.secop.gov.co/Public/Tendering/OpportunityDetail/Index?noticeUID=CO1.NTC.1822774&amp;isFromPublicArea=True&amp;isModal=true&amp;asPopupView=true</t>
  </si>
  <si>
    <t>MC-031-2021-HOMIL</t>
  </si>
  <si>
    <t>https://community.secop.gov.co/Public/Tendering/OpportunityDetail/Index?noticeUID=CO1.NTC.1830398&amp;isFromPublicArea=True&amp;isModal=true&amp;asPopupView=true</t>
  </si>
  <si>
    <t>MC-052-2021-HOMIL</t>
  </si>
  <si>
    <t>https://community.secop.gov.co/Public/Tendering/OpportunityDetail/Index?noticeUID=CO1.NTC.1874428&amp;isFromPublicArea=True&amp;isModal=true&amp;asPopupView=true</t>
  </si>
  <si>
    <t>MANTENIMIENTO PREVENTIVO Y CORRECTIVO INCLUYENDO REPUESTOS ORIGINALES, NUEVOS, NO REMANUFACTURADOS, PARA LOS EQUIPOS MARCA HORUS DEL SISTEMA DE CONTROL DE INGRESO AL PARQUEADERO PÚBLICO DEL HOSPITAL MILITAR CENTRAL</t>
  </si>
  <si>
    <t>CD-044-2021-HOMIL</t>
  </si>
  <si>
    <t>https://community.secop.gov.co/Public/Tendering/OpportunityDetail/Index?noticeUID=CO1.NTC.1876505&amp;isFromPublicArea=True&amp;isModal=true&amp;asPopupView=true</t>
  </si>
  <si>
    <t>077-2021</t>
  </si>
  <si>
    <t>CIACOMEQ S.A.S</t>
  </si>
  <si>
    <t>SUMINISTRO DE PRODUCTOS QUÍMICOS NECESARIOS PARA EL TRATAMIENTO Y MANTENIMIENTO ADECUADO DEL AGUA, DE LOS SISTEMAS PISCINA HIDROYTERAPIA Y CALDERAS PARA LA OPTIMA PRESTACIÓN DE LOS SERVICIOS DEL HOSPITAL MILITAR</t>
  </si>
  <si>
    <t>GLORIA AMPARO ALMECIGA GARCIA</t>
  </si>
  <si>
    <t>CARRERA 63 #5A-85</t>
  </si>
  <si>
    <t>galmeciga@ciacomeq.com</t>
  </si>
  <si>
    <t>079-2021</t>
  </si>
  <si>
    <t>SUMINISTRO DE ACCESORIOS PARA PROCEDIMIENTOS DE TERAPIA DE ALTO FLUJO, PARA LA ATENCION DE PACIENTES DE UNIDADES CRITICAS DEL HOSPITAL MILITAR CENTRAL</t>
  </si>
  <si>
    <t>FELIPE JORGE RISSO AUBRY</t>
  </si>
  <si>
    <t>071-2021</t>
  </si>
  <si>
    <t>PRESTACION DE SERVICIOS DE GESTION EXTERNA PARA LOS RESIDUOS PELIGROSOS DE RIESGO QUIMICO DEL HOSPITAL MILITAR CENTRAL</t>
  </si>
  <si>
    <t>ECOCAPITAL INTERNACIONAL S.A</t>
  </si>
  <si>
    <t>ARLES RIOS MAYORGA SARAY</t>
  </si>
  <si>
    <t>FELIPE MEJIA ESCOBAR</t>
  </si>
  <si>
    <t>CRA. 19 A nO 61-11</t>
  </si>
  <si>
    <t>directormercadeo@ecocapital.co</t>
  </si>
  <si>
    <t>081-2021</t>
  </si>
  <si>
    <t>SERVICIO DE LAVADO Y DESINFECCION DE LOS TANQUES DE ALMACENAMIENTO DE AGUA POTABLE DEL HOSPITAL MILITAR CENTRAL PARA MANTENER LAS CARACTERISTICAS TECNICO QUIMICAS Y MOCROBIOLOGICAS</t>
  </si>
  <si>
    <t>080-2021</t>
  </si>
  <si>
    <t>MANTENIMIENTO PREVENTIVO Y CORRECTIVO INCLUYENDO REPUESTOS NUEVOS (NO REMANOFACTURADOS) AL EQUIPO MOTOGENERADOR (PLANTA ELÉCTRICA DE EMERGENCIA) CON CAPACIDAD DE 1000KW MARCA CUMMINS UBICADO EN EL HOSPITAL MILITAR CENTRAL</t>
  </si>
  <si>
    <t>MC-037-2021-HOMIL</t>
  </si>
  <si>
    <t>https://community.secop.gov.co/Public/Tendering/OpportunityDetail/Index?noticeUID=CO1.NTC.1852973&amp;isFromPublicArea=True&amp;isModal=true&amp;asPopupView=true</t>
  </si>
  <si>
    <t>MC-041-2021-HOMIL</t>
  </si>
  <si>
    <t>https://community.secop.gov.co/Public/Tendering/OpportunityDetail/Index?noticeUID=CO1.NTC.1884330&amp;isFromPublicArea=True&amp;isModal=true&amp;asPopupView=true</t>
  </si>
  <si>
    <t>MC-040-2021-HOMIL</t>
  </si>
  <si>
    <t>https://community.secop.gov.co/Public/Tendering/OpportunityDetail/Index?noticeUID=CO1.NTC.1875467&amp;isFromPublicArea=True&amp;isModal=true&amp;asPopupView=true</t>
  </si>
  <si>
    <t>MC-023-2021-HOMIL</t>
  </si>
  <si>
    <t>https://community.secop.gov.co/Public/Tendering/OpportunityDetail/Index?noticeUID=CO1.NTC.1834323&amp;isFromPublicArea=True&amp;isModal=true&amp;asPopupView=true</t>
  </si>
  <si>
    <t>MC-046-2021-HOMIL</t>
  </si>
  <si>
    <t>https://community.secop.gov.co/Public/Tendering/OpportunityDetail/Index?noticeUID=CO1.NTC.1860393&amp;isFromPublicArea=True&amp;isModal=true&amp;asPopupView=true</t>
  </si>
  <si>
    <t>052-2021</t>
  </si>
  <si>
    <t>ALQUILER DE MARCO DE ESTEROTAXIA PARA LA REALIZACION DE PROCEDIMIENTOS DEL SERVICIO DE NUROLOGIA DEL HOSPITAL MILITAR CENTRAL</t>
  </si>
  <si>
    <t>NAUROLOR S.A.S</t>
  </si>
  <si>
    <t>Luis Orlando Rojas Romero</t>
  </si>
  <si>
    <t>CRA 16 # 127B-43 torre 4 apto 902</t>
  </si>
  <si>
    <t>luycon@outlook.com</t>
  </si>
  <si>
    <t>085-2021</t>
  </si>
  <si>
    <t>CASA QUIMICOS S.A.S</t>
  </si>
  <si>
    <t>ADQUISICIÓN DE CLORO Y REACTIVOS PARA EL FOTÓMETRO MULTIPARAMETRO Y MEDIDOR PORTÁTIL DE TURBIDEZ MARCA HANNA INSTRUMENTS PARA EL ANÁLISIS DE LA CALIDAD DE AGUA DEL TANQUE DE HIDROTERAPIA.</t>
  </si>
  <si>
    <t>Calle 73 No 20 - 51</t>
  </si>
  <si>
    <t>casaquimicos@hotmail.com</t>
  </si>
  <si>
    <t>084-2021</t>
  </si>
  <si>
    <t>MOSSERT DAVID CABREJO TORRES</t>
  </si>
  <si>
    <t>PRESTACIÓN DEL SERVICIO DE TRANSMISION EN VIVO Y EN DIRECTO VÍA STREAMING DE LA AUDIENCIA DE RENDICIÓN DE CUENTAS DEL HOSPITAL MILITAR CENTRAL</t>
  </si>
  <si>
    <t>MERCEDES DEL PILAR VALERO PEREZ - IVAN MAURICIO MAALDONADO</t>
  </si>
  <si>
    <t xml:space="preserve">SUBDIRECCION DE DOCENCIA </t>
  </si>
  <si>
    <t>Carrera 10 No. 26-56</t>
  </si>
  <si>
    <t>mochelcabrejo@gmail.com</t>
  </si>
  <si>
    <t>TECNCA ELECTROMEDICA S.A</t>
  </si>
  <si>
    <t>075-2021</t>
  </si>
  <si>
    <t>HERNAN MOLANO RIVERO</t>
  </si>
  <si>
    <t>licitaciones@tecnicaelectromedica.com</t>
  </si>
  <si>
    <t>calle 47 5-26</t>
  </si>
  <si>
    <t>072-2021</t>
  </si>
  <si>
    <t>MINERVA MEDICAL S.A.S</t>
  </si>
  <si>
    <t>CATALINA CORREA MAZUERA - KAROLYNA BLANCO FERREIRA</t>
  </si>
  <si>
    <t>CARLOS ALBERTO LEMA VILLEGAS</t>
  </si>
  <si>
    <t>servicioalcliente@minervamedical.com.co</t>
  </si>
  <si>
    <t>CR 72N° 127-91</t>
  </si>
  <si>
    <t>MC-016-2021-HOMIL</t>
  </si>
  <si>
    <t>https://community.secop.gov.co/Public/Tendering/OpportunityDetail/Index?noticeUID=CO1.NTC.1815562&amp;isFromPublicArea=True&amp;isModal=true&amp;asPopupView=true</t>
  </si>
  <si>
    <t>MC-061-2021-HOMIL</t>
  </si>
  <si>
    <t>https://community.secop.gov.co/Public/Tendering/OpportunityDetail/Index?noticeUID=CO1.NTC.1900832&amp;isFromPublicArea=True&amp;isModal=true&amp;asPopupView=true</t>
  </si>
  <si>
    <t>MC-058-2021-HOMIL</t>
  </si>
  <si>
    <t>https://community.secop.gov.co/Public/Tendering/OpportunityDetail/Index?noticeUID=CO1.NTC.1902415&amp;isFromPublicArea=True&amp;isModal=true&amp;asPopupView=true</t>
  </si>
  <si>
    <t>083-2021</t>
  </si>
  <si>
    <t>LICENCIAMIENTO DE USO DE LA PLATAFORMA, ADMINISTRACIÓN DE SERVIDORES Y SOPORTE PARA EL SISTEMA DE GESTIÓN ACADÉMICA DE LA ESCUELA DE ENFERMERÍA DEL HOSPITAL MILITAR CENTRAL</t>
  </si>
  <si>
    <t>CD-042-2021-HOMIL</t>
  </si>
  <si>
    <t>https://community.secop.gov.co/Public/Tendering/OpportunityDetail/Index?noticeUID=CO1.NTC.1891263&amp;isFromPublicArea=True&amp;isModal=true&amp;asPopupView=true</t>
  </si>
  <si>
    <t>GRUPO SABERES SAS</t>
  </si>
  <si>
    <t>PD. GUILLERMO CHACÓN</t>
  </si>
  <si>
    <t>LADY YURANI MORA MORENO</t>
  </si>
  <si>
    <t>CALLE 12 N° 5-35 T3 404</t>
  </si>
  <si>
    <t>gruposaberes@sistemasaberes.com</t>
  </si>
  <si>
    <t>090-2021</t>
  </si>
  <si>
    <t>MC-065-2021-HOMIL</t>
  </si>
  <si>
    <t>https://community.secop.gov.co/Public/Tendering/OpportunityDetail/Index?noticeUID=CO1.NTC.1913111&amp;isFromPublicArea=True&amp;isModal=true&amp;asPopupView=true</t>
  </si>
  <si>
    <t>INNOVA PHARMA S.A.S.</t>
  </si>
  <si>
    <t>SUMINISTRO DE DESINFECTANTES E INSUMOS DE LIMPIEZA PARA LA CENTRAL DE ADECUACIÓN DE MEDICAMENTOS DEL HOSPITAL MILITAR CENTRAL</t>
  </si>
  <si>
    <t>CESAR AUGUSTO PRADO DIAZ</t>
  </si>
  <si>
    <t>Calle 20 A No. 96 B-81</t>
  </si>
  <si>
    <t>contacto@innovapharma.com.co</t>
  </si>
  <si>
    <t>FUNZA</t>
  </si>
  <si>
    <t>087-2021</t>
  </si>
  <si>
    <t>MC-054-2021-HOMIL</t>
  </si>
  <si>
    <t>https://community.secop.gov.co/Public/Tendering/OpportunityDetail/Index?noticeUID=CO1.NTC.1890103&amp;isFromPublicArea=True&amp;isModal=true&amp;asPopupView=true</t>
  </si>
  <si>
    <t>CONTROL Y GESTION AMBIENTAL S.A.S.</t>
  </si>
  <si>
    <t>SERVICIO DE TOMA DE MUESTRAS, TRANSPORTE Y ANÁLISIS DE LA CALIDAD DE AGUA POTABLE, RESIDUAL, TANQUE DE HIDROTERAPIA, LODOS GENERADOS EN LA PLANTA DE TRATAMIENTOS RESIDUALES Y EMISIONES ATMOSFÉRICAS CON SUS RESPECTIVOS INFORMES</t>
  </si>
  <si>
    <t>ARIEL CASTRO ROBLES</t>
  </si>
  <si>
    <t>VÍCTOR RAFAEL GUTIERREZ TORRES</t>
  </si>
  <si>
    <t>CALLE 12 N° 16-40</t>
  </si>
  <si>
    <t>controlygestionambiental11@hotmail.com</t>
  </si>
  <si>
    <t>073-2021</t>
  </si>
  <si>
    <t>SA-003-2021-HOMIL</t>
  </si>
  <si>
    <t>https://community.secop.gov.co/Public/Tendering/OpportunityDetail/Index?noticeUID=CO1.NTC.1747969&amp;isFromPublicArea=True&amp;isModal=true&amp;asPopupView=true</t>
  </si>
  <si>
    <t>FRESENIUS KABI COLOMBIA S.A.S</t>
  </si>
  <si>
    <t>SUMINISTRO DE INSUMOS NECESARIOS PARA LA RECOLECCIÓN Y FRACCIONAMIENTO DE LAS UNIDADES DE SANGRE COLECTADAS Y DE LAS PLAQUETAS POR AFÉRESIS CON EL FIN DE CONTAR CON LOS HEMOCOMPONENTES NECESARIOS PARA ATENDER LA DEMANDA DE TRANSFUSIÓN DE LOS PACIENTES ATENDIDOS EN EL HOSPITAL MILITAR CENTRAL</t>
  </si>
  <si>
    <t>GLORIA NEIRA SILVA</t>
  </si>
  <si>
    <t>AMIT KATARIA</t>
  </si>
  <si>
    <t>javier.davila@fresenius-kabi.com</t>
  </si>
  <si>
    <t>Cra 7 N° 155C - 20 Piso 40 North Point Torre E</t>
  </si>
  <si>
    <t>089-2021</t>
  </si>
  <si>
    <t>CD-048-2021-HOMIL</t>
  </si>
  <si>
    <t>https://community.secop.gov.co/Public/Tendering/OpportunityDetail/Index?noticeUID=CO1.NTC.1913031&amp;isFromPublicArea=True&amp;isModal=true&amp;asPopupView=true</t>
  </si>
  <si>
    <t>BIOTRONITECH COLOMBIA S.A.</t>
  </si>
  <si>
    <t>“MANTENIMIENTO PREVENTIVO Y CORRECTIVO GENERAL INCLUSIÓN DE REPUESTOS NUEVOS NO REMANOFACTURADOS PARA LOS SETS DE INSTRUMENTAL MARCA KARL STORZ DEL HOSPITAL MILITAR CENTRAL”</t>
  </si>
  <si>
    <t>MARTHA LIGIA CASTANO ARROYO</t>
  </si>
  <si>
    <t>093-2021</t>
  </si>
  <si>
    <t>MC-067-2021-HOMIL</t>
  </si>
  <si>
    <t>https://community.secop.gov.co/Public/Tendering/OpportunityDetail/Index?noticeUID=CO1.NTC.1922608&amp;isFromPublicArea=True&amp;isModal=true&amp;asPopupView=true</t>
  </si>
  <si>
    <t>INSTRUMENTACION S.A.</t>
  </si>
  <si>
    <t>“SUMINISTRO DE CONSUMIBLES PARA EL SERVICIO DE TERAPIA RESPIRATORIA DEL HOSPITAL MILITAR CENTRAL”</t>
  </si>
  <si>
    <t xml:space="preserve">RAFAEL CAMACHO VILLAMIL </t>
  </si>
  <si>
    <t>KR 15A 118 12</t>
  </si>
  <si>
    <t>instrumentacion@instrumentacion.com.co</t>
  </si>
  <si>
    <t>091-2021</t>
  </si>
  <si>
    <t>094-2021</t>
  </si>
  <si>
    <t>CD-045-2021-HOMIL</t>
  </si>
  <si>
    <t>https://community.secop.gov.co/Public/Tendering/OpportunityDetail/Index?noticeUID=CO1.NTC.1906579&amp;isFromPublicArea=True&amp;isModal=true&amp;asPopupView=true</t>
  </si>
  <si>
    <t>SURGIPLAST S.A.</t>
  </si>
  <si>
    <t>ADQUISICIÓN DE ACCESORIOS NUEVOS NO REMANUFACTURADOS PARA MESA DE CIRUGÍA CMAX-3 MARCA STERIS</t>
  </si>
  <si>
    <t>JUAN PABLO BORRERO GONZALEZ</t>
  </si>
  <si>
    <t>CARLOS RAFAEL ORTEGA ZAMORANO</t>
  </si>
  <si>
    <t>CARRERA 72 A N° 70-17</t>
  </si>
  <si>
    <t>nortega@labgothaplast.com.co</t>
  </si>
  <si>
    <t>SA-008-2021-HOMIL</t>
  </si>
  <si>
    <t>https://community.secop.gov.co/Public/Tendering/OpportunityDetail/Index?noticeUID=CO1.NTC.1824608&amp;isFromPublicArea=True&amp;isModal=true&amp;asPopupView=true</t>
  </si>
  <si>
    <t>RP MEDICAS S.A.</t>
  </si>
  <si>
    <t>SUMINISTRO DE INSUMOS PARA PROCEDIMIENTOS DE RADIOLOGÍA INTERVENCIONISTA Y OTRAS ESPECIALIDADES QUE LO REQUIERAN PARA LA REALIZACIÓN DE PROCEDIMIENTOS INVASIVOS EN EL SERVICIO DE IMÁGENES DIAGNOSTICAS</t>
  </si>
  <si>
    <t>ANGEL OCTAVIO DONATO RONDON</t>
  </si>
  <si>
    <t>CARMENZA CUARTAS</t>
  </si>
  <si>
    <t>TRANSVERSAL 6 # 45-135</t>
  </si>
  <si>
    <t>servicioalcliente@rpmedicas.co</t>
  </si>
  <si>
    <t>096-2021</t>
  </si>
  <si>
    <t>NUBIA STELLA GAMBOA CASTILLO</t>
  </si>
  <si>
    <t>Carrera 7 No. 156-68 piso 28</t>
  </si>
  <si>
    <t>seccomercial@worldmedical.com.co</t>
  </si>
  <si>
    <t>095-2021</t>
  </si>
  <si>
    <t>G BARCO SA</t>
  </si>
  <si>
    <t>WORLD MEDICAL SOCIEDAD POR ACCIONES SIMPLIFICADA</t>
  </si>
  <si>
    <t>LUIS FELIPE GONZALEZ REYES</t>
  </si>
  <si>
    <t>CALLE 99 N° 14 - 76</t>
  </si>
  <si>
    <t>vivian.herrera@gbarco.com.co</t>
  </si>
  <si>
    <t>088-2021</t>
  </si>
  <si>
    <t>MC-032-2021-HOMIL</t>
  </si>
  <si>
    <t>https://community.secop.gov.co/Public/Tendering/OpportunityDetail/Index?noticeUID=CO1.NTC.1868707&amp;isFromPublicArea=True&amp;isModal=true&amp;asPopupView=true</t>
  </si>
  <si>
    <t>INNVECTOR SAS</t>
  </si>
  <si>
    <t>ADQUISICIÓN E INSTALACIÓN Y PUESTA EN FUNCIONAMIENTO DE UN SISTEMA DE GESTIÓN DE TURNOS PARA EL ÁREA DE ATENCIÓN AL USUARIO DEL HOSPITAL MILITAR CENTRAL</t>
  </si>
  <si>
    <t>NUBIA GOMEZ QUINTERO</t>
  </si>
  <si>
    <t>XIOMARA CASTRO</t>
  </si>
  <si>
    <t>Cra 7 # 155c-30</t>
  </si>
  <si>
    <t>comercial@innvector.com</t>
  </si>
  <si>
    <t>097-2021</t>
  </si>
  <si>
    <t>TETSUYA SAKATA</t>
  </si>
  <si>
    <t>CALLE 100 # 23-10</t>
  </si>
  <si>
    <t>daniel.pelaez@terumomedical.com</t>
  </si>
  <si>
    <t>086-2021</t>
  </si>
  <si>
    <t>MC-055-2021-HOMIL</t>
  </si>
  <si>
    <t>https://community.secop.gov.co/Public/Tendering/OpportunityDetail/Index?noticeUID=CO1.NTC.1884913&amp;isFromPublicArea=True&amp;isModal=true&amp;asPopupView=true</t>
  </si>
  <si>
    <t xml:space="preserve"> ABBOTT LABORATORIES DE COLOMBIA S.A.S</t>
  </si>
  <si>
    <t>“SUMINISTRO DE INSUMOS Y REACTIVOS POINT OF CARE PARA EL HOSPITAL MILITAR CENTRAL”</t>
  </si>
  <si>
    <t>CONRADO ANDRES JIMENEZ MONTEALEGRE</t>
  </si>
  <si>
    <t>FABIO LEON ALZATE RODRIGUEZ</t>
  </si>
  <si>
    <t>CALLE 100 No. 9A-45 PISO 14</t>
  </si>
  <si>
    <t>rodriguez.sandra@abbott.com</t>
  </si>
  <si>
    <t>108-2021</t>
  </si>
  <si>
    <t>MC-053-2021-HOMIL</t>
  </si>
  <si>
    <t>https://community.secop.gov.co/Public/Tendering/OpportunityDetail/Index?noticeUID=CO1.NTC.1894922&amp;isFromPublicArea=True&amp;isModal=true&amp;asPopupView=true</t>
  </si>
  <si>
    <t>DISTRIBUCIONES EYG SAS</t>
  </si>
  <si>
    <t>SUMINISTRO DE ELEMENTOS Y EQUIPOS DE PROTECCIÓN PERSONAL PARA LA SEGURIDAD DE LOS TRABAJADORES, ESTUDIANTES Y PERSONAL EN COMISIÓN DEL HOSPITAL MILITAR CENTRAL DE ACUERDO A LOS RIESGOS LABORALES</t>
  </si>
  <si>
    <t>HEIDY ESPERANZA ROJAS</t>
  </si>
  <si>
    <t>LUISA FERNANDA GONZÁLEZ NIÑO</t>
  </si>
  <si>
    <t>AV CARACAS NO 59-82</t>
  </si>
  <si>
    <t>distribuciones.eyg@outlook.es</t>
  </si>
  <si>
    <t>103-2021</t>
  </si>
  <si>
    <t>CD-049-2021-HOMIL</t>
  </si>
  <si>
    <t>HOSPIMEDICS S.A.</t>
  </si>
  <si>
    <t>“MANTENIMIENTO PREVENTIVO Y LOS CORRECTIVOS QUE SEAN NECESARIOS, INCLUIDO SUMINISTRO DE REPUESTOS, ACCESORIOS, INSUMOS Y CONSUMIBLES ORIGINALES NUEVOS NO REMANUFACTURADOS PARA EL EQUIPO ECÓGRAFO DE MARCA - HITACHI ALOKA ALPHA 7 DEL SERVICIO DE GINECOLOGÍA DEL HOSPITAL MILITAR CENTRAL”.</t>
  </si>
  <si>
    <t>NANCY CHAPARRO CHAPARRO</t>
  </si>
  <si>
    <t>BRIGITTE MEYER TELLEZ</t>
  </si>
  <si>
    <t>Avenida Carrera 45 No. 118-60</t>
  </si>
  <si>
    <t>info@hospimedics.com</t>
  </si>
  <si>
    <t>104-2021</t>
  </si>
  <si>
    <t>MC-081-2021-HOMIL</t>
  </si>
  <si>
    <t>CARE DOSIMETRY SAS</t>
  </si>
  <si>
    <t>SERVICIO DE DOSIMETRÍA PERSONAL PARA EL SEGUIMIENTO DE LAS DOSIS RECIBIDAS POR LOS TRABAJADORES OCUPACIONALMENTE EXPUESTOS A RADIACIONES IONIZANTES</t>
  </si>
  <si>
    <t>MAURICIO ARIZA LEON</t>
  </si>
  <si>
    <t>CALLE 5 B 3 No. 31-29</t>
  </si>
  <si>
    <t>admon@caredosimetry.com</t>
  </si>
  <si>
    <t>109-2021</t>
  </si>
  <si>
    <t>EQUIPOS CASABLANCA S.A.S</t>
  </si>
  <si>
    <t>Carlos Gustavo Bernal Diaz</t>
  </si>
  <si>
    <t>Carrera 70c No 52-92</t>
  </si>
  <si>
    <t>equiposcasablanca@gmail.com</t>
  </si>
  <si>
    <t>106-2021</t>
  </si>
  <si>
    <t>MEJIA IRURITA S EN CS     -    LEADER LIFE</t>
  </si>
  <si>
    <t>MANTENIMIENTO PREVENTIVO Y LOS CORRECTIVOS QUE SEAN NECESARIOS, INCLUIDO SUMINISTRO DE REPUESTOS, ACCESORIOS, INSUMOS Y CONSUMIBLES ORIGINALES NUEVOS NO REMANUFACTURADOS PARA EL EQUIPO CÁMARA HIPERBÁRICA DEL SERVICIO DE NEUROLOGÍA HOSPITAL MILITAR CENTRAL</t>
  </si>
  <si>
    <t>WILLIAM WILCHES RODRIGUEZ</t>
  </si>
  <si>
    <t>MARIA ODILE IRURITA BARRERA</t>
  </si>
  <si>
    <t>CALLE 19A # 21 108</t>
  </si>
  <si>
    <t>carolinamejia@colaminas.com</t>
  </si>
  <si>
    <t>MC-084-2021-HOMIL</t>
  </si>
  <si>
    <t>https://community.secop.gov.co/Public/Tendering/OpportunityDetail/Index?noticeUID=CO1.NTC.1957637&amp;isFromPublicArea=True&amp;isModal=true&amp;asPopupView=true</t>
  </si>
  <si>
    <t>098-2021</t>
  </si>
  <si>
    <t>SUMINISTRO DE INSUMOS Y REACTIVOS POINT OF CARE PARA EL HOSPITAL MILITAR CENTRAL</t>
  </si>
  <si>
    <t>ABBOT LABORATORIES DE COLOMBIA S.A.S</t>
  </si>
  <si>
    <t>MIRIAM LUCIA AVILA GUZMAN</t>
  </si>
  <si>
    <t>100-2021</t>
  </si>
  <si>
    <t>COLCAN</t>
  </si>
  <si>
    <t>PRESTACION DE SERVICIOS DE SALUD PARA LA REALIZACION DE EXÁMENES EXTRAHOSPITALARIOS PARA ESTUDIOS DE RESONANCIA MAGNÉTICA DEL HOSPITAL MILITAR CENTRAL</t>
  </si>
  <si>
    <t>GERMAN PARDO PARDO</t>
  </si>
  <si>
    <t>MC-072-2021-HOMIL</t>
  </si>
  <si>
    <t>https://community.secop.gov.co/Public/Tendering/OpportunityDetail/Index?noticeUID=CO1.NTC.1927529&amp;isFromPublicArea=True&amp;isModal=true&amp;asPopupView=true</t>
  </si>
  <si>
    <t>MC-071-2021-HOMIL</t>
  </si>
  <si>
    <t>https://community.secop.gov.co/Public/Tendering/OpportunityDetail/Index?noticeUID=CO1.NTC.1934234&amp;isFromPublicArea=True&amp;isModal=true&amp;asPopupView=true</t>
  </si>
  <si>
    <t>https://community.secop.gov.co/Public/Tendering/OpportunityDetail/Index?noticeUID=CO1.NTC.1934051&amp;isFromPublicArea=True&amp;isModal=true&amp;asPopupView=true</t>
  </si>
  <si>
    <t>https://community.secop.gov.co/Public/Tendering/OpportunityDetail/Index?noticeUID=CO1.NTC.1936903&amp;isFromPublicArea=True&amp;isModal=true&amp;asPopupView=true</t>
  </si>
  <si>
    <t>114-2021</t>
  </si>
  <si>
    <t>EL MANTENIMIENTO PREVENTIVO Y CORRECTIVO CON SUMINISTRO E INSTALACIÓN DE REPUESTOS ORIGINALES NUEVOS NO REMANUFACTURADOS DE LOS EQUIPOS MARCA KARL STORZ DE LOS SERVICIOS DE GASTROENTEROLOGÍA, OTORRINOLARINGOLOGÍA, NEUMOLOGÍA Y CIRUGÍA DEL HOSPITAL MILITAR CENTRAL</t>
  </si>
  <si>
    <t>CD-051-2021-HOMIL</t>
  </si>
  <si>
    <t>https://community.secop.gov.co/Public/Tendering/OpportunityDetail/Index?noticeUID=CO1.NTC.1962673&amp;isFromPublicArea=True&amp;isModal=true&amp;asPopupView=true</t>
  </si>
  <si>
    <t>111-2021</t>
  </si>
  <si>
    <t>CISPROASEO S.A.S</t>
  </si>
  <si>
    <t>ADQUISICIÓN DE PRODUCTOS DE ASEO Y LIMPIEZA PARA LOS VEHÍCULOS DEL PARQUE AUTOMOTOR DE PROPIEDAD DEL ESTABLECIMIENTO PÚBLICO HOSPITAL MILITAR CENTRAL</t>
  </si>
  <si>
    <t>113-2021</t>
  </si>
  <si>
    <t>SIFWARE IT S.A.S</t>
  </si>
  <si>
    <t>ADQUIRIR LICENCIA DE PRODUCTO ADOBE CREATIVE SUITE PARA EL USO DEL HOSPITAL MILITAR CENTRAL</t>
  </si>
  <si>
    <t xml:space="preserve">GUILLERMO CHACON GARZON </t>
  </si>
  <si>
    <t>Walter Giraldo Gomez</t>
  </si>
  <si>
    <t>Cra 13 # 64 - 16 Of 333</t>
  </si>
  <si>
    <t>comercial@softwareit.com.co</t>
  </si>
  <si>
    <t>MIGUEL ANGEL QUIGUANTAR INGUILAN</t>
  </si>
  <si>
    <t>SANDRA MILENA CARO JIMENEZ</t>
  </si>
  <si>
    <t>CALLE 42 B SUR N° 91 A – 15</t>
  </si>
  <si>
    <t>cisproaseo@gmail.com</t>
  </si>
  <si>
    <t>MC-080-2021-HOMIL</t>
  </si>
  <si>
    <t>https://community.secop.gov.co/Public/Tendering/OpportunityDetail/Index?noticeUID=CO1.NTC.1945360&amp;isFromPublicArea=True&amp;isModal=true&amp;asPopupView=true</t>
  </si>
  <si>
    <t>MC-060-2021-HOMIL</t>
  </si>
  <si>
    <t>https://community.secop.gov.co/Public/Tendering/OpportunityDetail/Index?noticeUID=CO1.NTC.1913033&amp;isFromPublicArea=True&amp;isModal=true&amp;asPopupView=true</t>
  </si>
  <si>
    <t>119-2021</t>
  </si>
  <si>
    <t>SUMINISTRO DE ELEMENTOS, INSUMOS Y DISPOSITIVOS MÉDICOS PARA LOS EQUIPOS CONSTELLATION Y CENTURION PARA LOS PROCEDIMIENTOS QUIRÚRGICOS DEL SERVICIO DE OFTALMOLOGÍA DEL HOSPITAL MILITAR CENTRAL</t>
  </si>
  <si>
    <t>LUIS ALBERTO RUUIZ ROBLES</t>
  </si>
  <si>
    <t>118-2021</t>
  </si>
  <si>
    <t>TELEFLEX MEDICAL COLOMBIA S.A.S</t>
  </si>
  <si>
    <t>KAROLINA BLANCO</t>
  </si>
  <si>
    <t>ALEJANDRO ELIAS LONDONO TORO</t>
  </si>
  <si>
    <t>Carrera 16 No. 97 - 46 Piso 6</t>
  </si>
  <si>
    <t>angelica.quiroga@teleflex.com</t>
  </si>
  <si>
    <t>110-2021</t>
  </si>
  <si>
    <t xml:space="preserve">IMCOLMEDICA S.A </t>
  </si>
  <si>
    <t>MIGUEL ANGEL GUTIERREZ RAMIREZ</t>
  </si>
  <si>
    <t>ALBERTO ÑUSTES</t>
  </si>
  <si>
    <t>samitoca@hotmail.com</t>
  </si>
  <si>
    <t>CALLE 36 15 42</t>
  </si>
  <si>
    <t>https://community.secop.gov.co/Public/Tendering/OpportunityDetail/Index?noticeUID=CO1.NTC.1948648&amp;isFromPublicArea=True&amp;isModal=true&amp;asPopupView=true</t>
  </si>
  <si>
    <t>MC-079-2021-HOMIL</t>
  </si>
  <si>
    <t>CD-056-2021-HOMIL</t>
  </si>
  <si>
    <t>https://community.secop.gov.co/Public/Tendering/OpportunityDetail/Index?noticeUID=CO1.NTC.1982055&amp;isFromPublicArea=True&amp;isModal=true&amp;asPopupView=true</t>
  </si>
  <si>
    <t>131-2021</t>
  </si>
  <si>
    <t>WORLD MEDICAL S.A.S</t>
  </si>
  <si>
    <t>SUMINISTRO DE INSUMOS Y/O DISPOSITIVOS MÉDICO QUIRÚRGICOS REQUERIDOS PARA LA REALIZACIÓN DEL PROGRAMA QUIRÚRGICO Y DEMÁS PROCEDIMIENTOS ASISTENCIALES DE LOS SERVICIOS QUE COMPONEN LA UNIDAD MÉDICA Y CLÍNICO QUIRÚRGICA DEL HOSPITAL MILITAR CENTRAL LOTE 1-2 Y 8</t>
  </si>
  <si>
    <t>RUBEN DARIO DUQUE GOMEZ</t>
  </si>
  <si>
    <t>CARRERA 7 No. 156-68 PISO 28</t>
  </si>
  <si>
    <t>https://community.secop.gov.co/Public/Tendering/OpportunityDetail/Index?noticeUID=CO1.NTC.1917564&amp;isFromPublicArea=True&amp;isModal=true&amp;asPopupView=true</t>
  </si>
  <si>
    <t>SI-01-2021-HOMIL  (Presentación de oferta)</t>
  </si>
  <si>
    <t>141-2021</t>
  </si>
  <si>
    <t>CLINICA SALES AND MARKETING INC CO S.A.S</t>
  </si>
  <si>
    <t>MANTENIMIENTO PREVENTIVO Y LOS CORRECTIVOS QUE SEAN NECESARIOS CON SUMINISTRO E INSTALACION DE REPUESTOS ACCESORIOS NUEVOS NO REMANUFACTURADOS PARA EL CAPNOGRAFO TRANSCUTANEO MARCA SENTEC MODELO SDM DE LA UCI PEDIATRICA DEL HOSPITAL MILITAR CENTRAL.</t>
  </si>
  <si>
    <t>RUBEN DARIO PERDOMO CASTAÑEDA</t>
  </si>
  <si>
    <t>CRA 18 N 93 25 OF 407</t>
  </si>
  <si>
    <t>lgalindo@clinicalsalesandmarketing.com</t>
  </si>
  <si>
    <t>140-2021</t>
  </si>
  <si>
    <t>SMN SOLUCIONES INTEGRALES S.A.S</t>
  </si>
  <si>
    <t>MANTENIMIENTO PREVENTIVO Y LOS CORRECTIVOS QUE SEAN NECESARIOS INCLUYENDO EL SUMINISTRO E INSTALACION DE REPUESTOS NUEVOS NO REMANOFACTURADOS PARA EL CRIOCOAGULADOR MARCA WALLACH DEL SERVICIO DE SALAS DE CIRUGIA DEL HOSPITAL MILITAR CENTRAL</t>
  </si>
  <si>
    <t>CLAUDIA MARCELA SANCHEZ BRAVO</t>
  </si>
  <si>
    <t>CL 99 A 68 B 60</t>
  </si>
  <si>
    <t>smn.solucionesintegrales@gmail.com</t>
  </si>
  <si>
    <t>135-2021</t>
  </si>
  <si>
    <t>CTP MEDICA S.A</t>
  </si>
  <si>
    <t>SUMINISTRO DE INSUMOS Y/O DISPOSITIVOS MÉDICO QUIRÚRGICOS REQUERIDOS PARA LA REALIZACIÓN DEL PROGRAMA QUIRÚRGICO Y DEMÁS PROCEDIMIENTOS ASISTENCIALES DE LOS SERVICIOS QUE COMPONEN LA UNIDAD MÉDICA Y CLÍNICO QUIRÚRGICA DEL HOSPITAL MILITAR CENTRAL LOTE 10</t>
  </si>
  <si>
    <t>CAROLINA PERDOMO MEZA</t>
  </si>
  <si>
    <t>Km.1.5 Vía Sibería Cota - Parque Industrial Potrero Chico Interior San Miguel Bodega 6A</t>
  </si>
  <si>
    <t>servicioalcliente@ctpmedica.com</t>
  </si>
  <si>
    <t>122-2021</t>
  </si>
  <si>
    <t>092-2021</t>
  </si>
  <si>
    <t>SUMINITRO DE ELEMENTOS DE CURACION DESTINADOS A LA ATENCION DE PACIENTES DEL HOSPITAL MILITAR CENTRAL ELEMENTOS PARA MONITORIZACION ELECTROCARDIOGRAFICA</t>
  </si>
  <si>
    <t>CAROLINA SILVA HENAO</t>
  </si>
  <si>
    <t>121-2021</t>
  </si>
  <si>
    <t xml:space="preserve">ESE CENTRO DERMATOLOGICO FEDERICO LLERAS ACOSTA </t>
  </si>
  <si>
    <t>JULIO ROBERTO AMADOR</t>
  </si>
  <si>
    <t>PRESTACION DEL SERVICIO DE LÁSER VASCULAR DYE COLORANTE PULSADO, PARA PACIENTES REMITIDOS POR EL SERVICIO DE DERMATOLOGÍA DEL HOSPITAL MILITAR CENTRAL</t>
  </si>
  <si>
    <t>Avenida 1 No. 13A-61</t>
  </si>
  <si>
    <t>sec.direccion@dermatologia.gov.co</t>
  </si>
  <si>
    <t>CLAUDIA MARCELA ROJAS DAZA</t>
  </si>
  <si>
    <t>143-2021</t>
  </si>
  <si>
    <t>QUIRURGIL S.A</t>
  </si>
  <si>
    <t>SUMINISTRO DE REPUESTOS Y/O ACCESORIOS NUEVOS ORIGINALES NO REMANOFACTURADOS PARA EQUIPOS MARCA ZOLL DE LOS DIFERENTES SERVICIOS DEL HOSPITAL MILITAR CENTRAL</t>
  </si>
  <si>
    <t>JOSE NICOLAS SANDOVAL BAEZ</t>
  </si>
  <si>
    <t>EDUIN GIL TOBON</t>
  </si>
  <si>
    <t>CARRERA 45 No. 14-90</t>
  </si>
  <si>
    <t>(4)3105830</t>
  </si>
  <si>
    <t xml:space="preserve">MEDELLIN </t>
  </si>
  <si>
    <t>info@quirurgil.com</t>
  </si>
  <si>
    <t>167-2021</t>
  </si>
  <si>
    <t>115-2021</t>
  </si>
  <si>
    <t>S,M SOLUCIONES INTEGRALES S.A</t>
  </si>
  <si>
    <t>157-2021</t>
  </si>
  <si>
    <t>GLOBAL NETWORKS SOLUTIONS S.A</t>
  </si>
  <si>
    <t>PRESTACIÓN DE SERVICIOS PARA GARANTIZAR LA INTEROPERABILIDAD DEL SISTEMA DE COMUNICACIONES DEL HOSPITAL MILITAR CENTRAL, INCLUYENDO LA INSTALACIÓN Y CONFIGURACIÓN DE ELEMENTOS Y/O REPUESTOS NO REMANUFACTURADOS</t>
  </si>
  <si>
    <t>TERESA MORENO VIZCAINO</t>
  </si>
  <si>
    <t>LUIS ENRIQUE ROJAS MARIN</t>
  </si>
  <si>
    <t>jdavila@gns.com.co</t>
  </si>
  <si>
    <t>126-2021</t>
  </si>
  <si>
    <t>HOSPITAL UNIVERSITARIO DE LA SAMARITANA E.S.E</t>
  </si>
  <si>
    <t>PRESTACIÓN DE SERVICIOS DE SALUD PARA REALIZACIÓN DE CIRUGÍA MICROGRÁFICA DE MOHS PARA PACIENTES DEL HOSPITAL MILITAR CENTRAL</t>
  </si>
  <si>
    <t>MAYOR LIGIA MENDEZ GAVIRIA</t>
  </si>
  <si>
    <t>compras.lider@hus.org.co</t>
  </si>
  <si>
    <t>carrera 8 No 0-29 sur</t>
  </si>
  <si>
    <t>EDAR SILVIO SANCHEZ VILLEGAS</t>
  </si>
  <si>
    <t>163-2021</t>
  </si>
  <si>
    <t>MANTENIMIENTO PREVENTIVO Y LOS CORRECTIVOS QUE SEAN NECESARIOS, INCLUIDO SUMINISTRO DE REPUESTOS, ACCESORIOS, INSUMOS Y CONSUMIBLES ORIGINALES NUEVOS NO REMANUFACTURADOS PARA LOS EQUIPOS DE CAMAS DE PARTO HILLROM DEL ÁREA MATERNO FETAL DEL HOSPITAL MILITAR CENTRAL</t>
  </si>
  <si>
    <t>INTELNET MEDICA S.A.S</t>
  </si>
  <si>
    <t>MANTENIMIENTO PREVENTIVO Y LOS CORRECTIVOS QUE SEAN NECESARIOS INCLUIDO REPUESTOS ORIGINALES NUEVOS NO REMANUFACTURADOS PARA ECOGRAFO MARCA PHILLIPS DEL SERVICIO DE ELECTROFISIOLOGIA DEL HOSPITAL MILITAR CENTRAL</t>
  </si>
  <si>
    <t>JAIME TORRES AVILA</t>
  </si>
  <si>
    <t>CRA 44 A No 24 A -22</t>
  </si>
  <si>
    <t>comercial.publico@intelnetmedica.com</t>
  </si>
  <si>
    <t>166-2021</t>
  </si>
  <si>
    <t>SUMISOF S.A.S</t>
  </si>
  <si>
    <t>SUMINISTRO DE BOLSAS PARA EL MANEJO DE CADÁVERES, PARA EL ÁREA DE LA MORGUE DEL SERVICIO DE PATOLOGIA</t>
  </si>
  <si>
    <t>Luis Gabriel Quiceno Cardenas</t>
  </si>
  <si>
    <t>CARRERA 19A # 173-70 TORRE 3 OF 2103</t>
  </si>
  <si>
    <t>comercial@sumisof.com</t>
  </si>
  <si>
    <t>162-2021</t>
  </si>
  <si>
    <t>MELTEC COMUNICACIONES S.A</t>
  </si>
  <si>
    <t>SUMINISTRO DE LOS CARTUCHOS DE LAS IMPRESORAS ZEBRA HC-100 DEL HOSPITAL MILITAR CENTRAL</t>
  </si>
  <si>
    <t>MIRIAM LUCIA AVILA GUZMAN - JEFE MARTHA EDY ARIZA - TS HECTOR GERMAN VARGAS</t>
  </si>
  <si>
    <t>Adriana Marcela Correa Gutierrez de Piñeres</t>
  </si>
  <si>
    <t>calle 130A #58a-29</t>
  </si>
  <si>
    <r>
      <t> </t>
    </r>
    <r>
      <rPr>
        <b/>
        <sz val="8"/>
        <color rgb="FF666666"/>
        <rFont val="Arial"/>
        <family val="2"/>
      </rPr>
      <t>Calle 6 39-25 Oficina 703</t>
    </r>
  </si>
  <si>
    <t>info@meltec.com.co</t>
  </si>
  <si>
    <t>150-2021</t>
  </si>
  <si>
    <t>099-2021</t>
  </si>
  <si>
    <t>LABORATORIO CLINICO ANDRADE NARVAEZ  "COLCAN"</t>
  </si>
  <si>
    <t>SUMINISTRO DE COMPONENTES SANGUÍNEOS PARA ATENDER LA DEMANDA DE TRANSFUSION CUANDO EL BANCO DE SANGRE DEL HOSPITAL NO CUENTE CON ELLOS Y LA REALIZACIÓN DE PRUEBAS CONFIRMATORIAS, DE ACUERDO A LA CIRCULR 082 DE 2011 Y SUS ANEXOS, PARA LOS DONANTES DE SANGRE Y AFÉRESIS CON PRUEBAS INFECCIOSAS REACTIVAS</t>
  </si>
  <si>
    <t>PAULA JOHANA CORDON PAZMIÑO</t>
  </si>
  <si>
    <t>151-2021</t>
  </si>
  <si>
    <t>133-2021</t>
  </si>
  <si>
    <t>KAIKA S.A.S</t>
  </si>
  <si>
    <t>SUMINISTRO DE INSUMOS Y/O DISPOSITIVOS MÉDICO QUIRÚRGICOS REQUERIDOS PARA LA REALIZACIÓN DEL PROGRAMA QUIRÚRGICO Y DEMÁS PROCEDIMIENTOS ASISTENCIALES DE LOS SERVICIOS QUE COMPONEN LA UNIDAD MÉDICA Y CLÍNICO QUIRÚRGICA DEL HOSPITAL MILITAR CENTRAL LOTE 4</t>
  </si>
  <si>
    <t>HUMBERTO JAVIER DURAN CORTES</t>
  </si>
  <si>
    <t>soportec@kaika.com.co</t>
  </si>
  <si>
    <t>CR. 7 No. 69-53</t>
  </si>
  <si>
    <t>101-2021</t>
  </si>
  <si>
    <t>ASTRAZENECA COLOMBIA S.A.S</t>
  </si>
  <si>
    <t>SUMINISTRAR LOS MEDICAMENTOS DE ALTO COSTO (BENRALIZUMAB) CON EL FIN DE SER DISPENSADOS A LOS PACIENTES ATENDIDOS POR PARTE DEL HOSPITAL MILITAR CENTRAL.</t>
  </si>
  <si>
    <t>MARIA JOSE SANCHEZ</t>
  </si>
  <si>
    <t>Carrera 7 71 - 21 TORRE A PISO 19</t>
  </si>
  <si>
    <t>seabstian.perilla@astrazeneca.com</t>
  </si>
  <si>
    <t>138-2021</t>
  </si>
  <si>
    <t>145-2021</t>
  </si>
  <si>
    <t>CONSORCIO NUTRIMOS  D&amp;B FCJ</t>
  </si>
  <si>
    <t>ENTREGAR A TÍTULO DE ARRENDAMIENTO DOS ESPACIOS DENTRO DE LAS INSTALACIONES DEL HOSPITAL MILITAR CENTRAL CON UN ÁREA APROXIMADA DE 422.47 M2 EN TOTAL, PARA LA PRESTACIÓN DEL SERVICIO DE CAFETERÍA Y RESTAURANTE EN EL PRIMER PISO Y DEL CLUB MÉDICO</t>
  </si>
  <si>
    <t>CARLOS ENRIQUE QUINTERO AVENDAÑO</t>
  </si>
  <si>
    <t>AV CALLE 100 # 8 A -55 TORRE C OFICINA 212</t>
  </si>
  <si>
    <t>GERENTE.ADMINISTRATIVO@DYBCATERING.COM</t>
  </si>
  <si>
    <t>132-2021</t>
  </si>
  <si>
    <t>LIVANOVA COLOMBIA S.A.S</t>
  </si>
  <si>
    <t>DANIEL SANCHEZ SANCHEZ</t>
  </si>
  <si>
    <t>marcela.vargas@livanova.com</t>
  </si>
  <si>
    <t>Calle 127a Numero 53a-45 oficina 3001</t>
  </si>
  <si>
    <t>139-2021</t>
  </si>
  <si>
    <t>MEDITEC S.A</t>
  </si>
  <si>
    <t xml:space="preserve">WILLIAM QUIROGA MATAMOROS </t>
  </si>
  <si>
    <t>AMPARO REINOSO BENIETZ</t>
  </si>
  <si>
    <t>CARRERA 7 # 155C-20</t>
  </si>
  <si>
    <t>meditec@meditecsa.com</t>
  </si>
  <si>
    <t>134-2021</t>
  </si>
  <si>
    <t>JOHNSON &amp; JOHSON DE COLOMBIA S.A</t>
  </si>
  <si>
    <t>GALO MIRCEA CUBILLOS MARCU</t>
  </si>
  <si>
    <t>Avenida Calle 26 N° 69 -76 Edificio Elemento, Torre 2 Piso 9</t>
  </si>
  <si>
    <t>CToroGar@its.jnj.com</t>
  </si>
  <si>
    <t>136-2021</t>
  </si>
  <si>
    <t>WILLIAM SANCHEZ MALDONADO</t>
  </si>
  <si>
    <t>144-2021</t>
  </si>
  <si>
    <t>105-2021</t>
  </si>
  <si>
    <t>SUMINISTRAR, PREPARAR Y PRESERVAR TEJIDOS CORNEALES, ESCLERAS Y/O MEMBRANA AMNIÓTICA PARA EL HOSPITAL MILITAR</t>
  </si>
  <si>
    <t>159-2021</t>
  </si>
  <si>
    <t>SUMINISTRO DE MATERIAL RADIACTIVO PARA REALIZAR ESTUDIOS DIAGNÓSTICOS, GAMAGRAFÍAS DE LOS DIFERENTES ÓRGANOS Y SISTEMAS Y VASODILATADOR DIPIRIDAMOL</t>
  </si>
  <si>
    <t>137-2021</t>
  </si>
  <si>
    <t>M&amp;M EQUIPOS MEDCOS S.A.S</t>
  </si>
  <si>
    <t>CAROLINA ISABEL SANCHEZ MARRUGO</t>
  </si>
  <si>
    <t>MANUEL GONZÁLEZ</t>
  </si>
  <si>
    <t>CLL 98 N° 70 - 91 OFICINA 911</t>
  </si>
  <si>
    <t>comercial@mmequiposmedicos.com.co</t>
  </si>
  <si>
    <t>149-2021</t>
  </si>
  <si>
    <t>CMT COLOMBIA S.A.S</t>
  </si>
  <si>
    <t>MANTENIMIENTO CORRECTIVO INCLUYENDO SUMINISTRO E INSTALACION DE REPUESTOS ORIGINALES NUEVOS NO REMANUFACTURADOS DEL SISTEMA LLAMADO DE ENFERMERIA CON REFERENCIA LE-128 DESTINADOS AL HOSPITAL MILITAR CENTRAL</t>
  </si>
  <si>
    <t>SANDRA MILENA OCAÑO REYES</t>
  </si>
  <si>
    <t>Jesús Alberto Garzón Alonso</t>
  </si>
  <si>
    <t>Calle 30 A No. 6 - 22 Oficina 201-202</t>
  </si>
  <si>
    <t>gerenciacomercial@cmt.net.co</t>
  </si>
  <si>
    <t>161-2021</t>
  </si>
  <si>
    <t>MANTENIMIENTO PREVENTIVO Y LOS CORRECTIVOS QUE SEAN NECESARIOS INCLUYENDO REPUESTOS ORIGINALES NUEVOS NO REMANUFACTURADOS DEL MICROSCOPIO MARCA LEICA DEL HOSPITAL MILITAR CENTRAL</t>
  </si>
  <si>
    <t>ANA MARÍA TORRES GONZÁLEZ</t>
  </si>
  <si>
    <t>AK 7 # 72-64 INT 10</t>
  </si>
  <si>
    <t>carlosr@andreccorporation.com</t>
  </si>
  <si>
    <t>156-2021</t>
  </si>
  <si>
    <t>117-2021</t>
  </si>
  <si>
    <t>SUMINISTRO DE MATERIAL RADIACTIVO PARA REALIZAR ESTUDIOS DIAGNÓSTICOS, GAMAGRAFÍAS DE LOS DIFERENTES ÓRGANOS Y SISTEMAS</t>
  </si>
  <si>
    <t>152-2021</t>
  </si>
  <si>
    <t>SUMINISTRO DE REACTIVOS E INSUMOS DESTINADOS PARA EL LABORATORIO CLINICO DEL HOSPITAL MILITAR CENTRAL</t>
  </si>
  <si>
    <t>QUIMIOLAB S.A.S</t>
  </si>
  <si>
    <t>MARIA CONSUELO ROMERO SANCHEZ</t>
  </si>
  <si>
    <t>LILIANA RAMIREZ</t>
  </si>
  <si>
    <t>Calle 77 #28b -13 Barrio Santa Sofia</t>
  </si>
  <si>
    <t>info@quimiolab.com</t>
  </si>
  <si>
    <t>158-2021</t>
  </si>
  <si>
    <t>SUMINISTRO DE MATERIAL RADIACTIVO PARA REALIZAR ESTUDIOS DIAGNÓSTICOS CON LEUCOCITOS MARCADOS, DMSA Y ETIFENIN Y/O MEBROFENIN</t>
  </si>
  <si>
    <t>146-2021</t>
  </si>
  <si>
    <t>MANTENIMIENTO PREVENTIVO Y CORRECTIVO CON SUMINISTRO E INSTALACIÓN DE REPUESTOS ORIGINALES NUEVOS NO RE MANUFACTURADOS AL SISTEMA DE TELEMETRÍA MARCA MINDRAY DEL SERVICIO DE REHABILITACIÓN CARDIACA DEL HOSPITAL MILITAR CENTRAL</t>
  </si>
  <si>
    <t>MULTILINK INGENIERIA S.A.S</t>
  </si>
  <si>
    <t>Pedro Antonio Rojas Rodriguez</t>
  </si>
  <si>
    <t>Carrera 20 No 169 - 32</t>
  </si>
  <si>
    <t>comercial@multilinkingenieria.com</t>
  </si>
  <si>
    <t>142-2021</t>
  </si>
  <si>
    <t>MANTENIMIENTO PREVENTIVO (AFILADO, AJUSTE, LUBRICACIÓN Y DESMANCHADO) Y MANTENIMIENTO CORRECTIVO, INCUIDO REPUESTOS NUEVOS NO REMANOFACTURADOS PARA UNIDADES DE INSTRUMENTAL QUIRURQUICO DEL HOSPITAL MILITAR CENTRAL</t>
  </si>
  <si>
    <t>MILMEDICAL EQUIPOS S.A.S</t>
  </si>
  <si>
    <t>LUIS ALFONSO PRADA RUEDA</t>
  </si>
  <si>
    <t>CALLE 77 3 26-15</t>
  </si>
  <si>
    <t>milmedicalequipos@hotmail.com</t>
  </si>
  <si>
    <t>127-2021</t>
  </si>
  <si>
    <t>MANTENIMIENTO PREVENTIVO Y LOS CORRECTIVOS QUE SEAN NECESARIOS INCLUIDO REPUESTOS ORIGINALES NUEVOS NO REMANUFACTURADOS DEL EQUIPO PENTACAM DEL SERVICIO DE OFTALMOLOGÍA DEL HOSPITAL MILITAR CENTRAL</t>
  </si>
  <si>
    <t>ANDREC SURGICAL S.A</t>
  </si>
  <si>
    <t>125-2021</t>
  </si>
  <si>
    <t>ADQUISICION DE LAS HERRAMIENTAS Y ACCESORIOS PARA EL LABORATORIO TÉCNICO DE TECNOLOGIAS DE LA INFORMACIÓN DE LA UNIDAD DE INFORMÁTICA</t>
  </si>
  <si>
    <t>SOCH INGENIEROS S.A.S</t>
  </si>
  <si>
    <t>HECTOR GERMAN VARGAS</t>
  </si>
  <si>
    <t>SUBDIRECCON ADMINISTRATIVA</t>
  </si>
  <si>
    <t>Federico Santa Maria Velez</t>
  </si>
  <si>
    <t>Transversal 39 # 74 - 31</t>
  </si>
  <si>
    <t>federicosantamaria@sochingenieros.com</t>
  </si>
  <si>
    <t>124-2021</t>
  </si>
  <si>
    <t>MANTENIMIENTO DE LA ESTRUCTURA METÁLICA / CAMBIO DE LA CUBIERTA / INCLUYENDO TEJAS TERMOACÚSTICA PARA LA PLANTA DE TRATAMIENTO DE AGUAS RESIDUALES ( PTAR ), DEL HOSPITAL MILITAR CENTRAL NIVEL III Y IV, QUE CUMPLA CON EL MARCO NORMATIVO PARA SU HABILITACIÓN Y ACREDITACION DE DICHAS AREAS</t>
  </si>
  <si>
    <t>SIPCO S.A.S</t>
  </si>
  <si>
    <t>Viviana Marcela Barbosa Cardona</t>
  </si>
  <si>
    <t>calle 114 # 50 51</t>
  </si>
  <si>
    <t> 9261308</t>
  </si>
  <si>
    <t>proyectos@sipcoingeniria.com</t>
  </si>
  <si>
    <t>123-2021</t>
  </si>
  <si>
    <t>ANNAR DIAGNOSTICA IMPORT S.A.S</t>
  </si>
  <si>
    <t>SUMINISTRO DE REACTIVOS E INSUMOS DESTINADOS PARA EL ÁREA DE LABOARATORIO CLÍNICO DEL HOSPITAL MILITAR CENTRAL (LEPTOSPIRA AUTOMATIZADA, PRUEBAS PARA HISTOPLASMA, PRUEBAS PARA CRIPTOCOCO Y ELECTROLITROS EN SUDOR)</t>
  </si>
  <si>
    <t xml:space="preserve">SUBDIRECCION DE APOYO </t>
  </si>
  <si>
    <t>Abdón Marcelo Andrade Chávez</t>
  </si>
  <si>
    <t>Calle 49 No. 13 - 60</t>
  </si>
  <si>
    <t>ventas@annardx.com</t>
  </si>
  <si>
    <t>160-2021</t>
  </si>
  <si>
    <t>CONSORCIO ANDALUCIA</t>
  </si>
  <si>
    <t>CONTRATO DE OBRA PÚBLICA PARA REALIZAR EL MANTENIMIENTO - ADECUACIÓN DE LA RED DE REVENTILACIÓN DE LOS BAÑOS ALA NORTE - PISOS SEXTO AL TRECE DEL HOSPITAL MILITAR CENTRAL NIVEL III Y IV - QUE CUMPLA EL MARCO NORMATIVO PARA SU HABILITACIÓN Y ACREDITACIÓN DEC DICHAS AREAS</t>
  </si>
  <si>
    <t>NESTOR BAUDILIO CARDENAS BERMUDEZ</t>
  </si>
  <si>
    <t>CALLE 58A SUR N 99B - 75</t>
  </si>
  <si>
    <t>licitacionesncj@gmail.com</t>
  </si>
  <si>
    <t>174-2021</t>
  </si>
  <si>
    <t>CENTRO FERRETERO MAFER</t>
  </si>
  <si>
    <t>SUMINISTRO DE ELEMENTOS Y MATERIALES DE FERRETERÍA Y CONSTRUCCIÓN NECESARIOS PARA EL MANTENIMIENTO DE LAS INSTALACIONES DEL HOSPITAL MILITAR CENTRAL (LOTE 4 – ALBAÑILERÍA Y LOTE 5 - PINTURA).</t>
  </si>
  <si>
    <t>SERGIO CARDENAS CALA</t>
  </si>
  <si>
    <t>Crr 15 #12-65 Brr Martires</t>
  </si>
  <si>
    <t>licitacionesmafer@gmail.com</t>
  </si>
  <si>
    <t>171-2021</t>
  </si>
  <si>
    <t>DIEGO FERNANDO TRIANA LEON</t>
  </si>
  <si>
    <t>SUMINISTRO DE ELEMENTOS Y MATERIALES DE FERRETERÍA Y CONSTRUCCIÓN NECESARIOS PARA EL MANTENIMIENTO DE LAS INSTALACIONES DEL HOSPITAL MILITAR CENTRAL (LOTE 1 - CARPINTERIA Y LOTE 6 - ELECTRICIDAD)</t>
  </si>
  <si>
    <t>calle 68 n 27 a #16</t>
  </si>
  <si>
    <t>bell.licitaciones@gmail.com</t>
  </si>
  <si>
    <t>DIEGO FERNANDO TRIANA LEON - FERREDEPOSITO BELL</t>
  </si>
  <si>
    <t>112-2021</t>
  </si>
  <si>
    <t>LENYCHETH RODRIGUEZ</t>
  </si>
  <si>
    <t>ADQUISICIÓN – PREINSTALCIÓN – INSTALACIÓN DE ESTANTERÍA EN ACERO INOXIDABLE PARA CENTRAL DE ESTERILIZACIÓN, DEL HOSPITAL MILITAR CENTRAL</t>
  </si>
  <si>
    <t>Lenycheth Rodriguez</t>
  </si>
  <si>
    <t>CRA 20 # 51 - 57 APTO 701 BGA</t>
  </si>
  <si>
    <t>construdistribuciones@gmail.com</t>
  </si>
  <si>
    <t>ARROW MEDICAL S.A.S</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</si>
  <si>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</si>
  <si>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JUAN GUILLERMO TIRADO TOBON</t>
  </si>
  <si>
    <t>calle 23 No 43a-100</t>
  </si>
  <si>
    <t>asistentecomercial@armocsa.com</t>
  </si>
  <si>
    <t>153-2021</t>
  </si>
  <si>
    <t>SYNERGY ASAB S.A.S</t>
  </si>
  <si>
    <t>ADQUISICION DE EQUIPOS AUDIOVISUALES PARA EL AREA DE COMUNICACIONES DEL HOSPITAL MILITAR CENTRAL</t>
  </si>
  <si>
    <t>PILAR VALERO</t>
  </si>
  <si>
    <t>CRISTIAM ANDRES BRAVO BOLIVAR</t>
  </si>
  <si>
    <t>Calle 24c # 84-50</t>
  </si>
  <si>
    <t>contacto@sinergycol.com</t>
  </si>
  <si>
    <t>147-2021</t>
  </si>
  <si>
    <t>107-2021</t>
  </si>
  <si>
    <t>SUMINISTRO DE INSUMOS, CONSUMIBLES, ELEMENTOS ELECTRÓNICOS Y MATERIALES PARA REALIZAR MANTENIMIENTO DE LOS EQUIPOS BIOMÉDICOS DEL HOSPITAL MILITAR CENTRAL</t>
  </si>
  <si>
    <t>170-2021</t>
  </si>
  <si>
    <t>CA TEKOM S.A.S</t>
  </si>
  <si>
    <t>ADQUISICIÓN, INSTALACIÓN Y PUESTA EN FUNCIONAMIENTO DE 01 UMA (UNIDAD MANEJADORA DE AIRE) DE 15 TONELADAS Y 01 MINI SPLIT PARA LOS SERVICIOS DE COLOPROCTOLOGIA Y SERVICIOS DE IMÁGENES DIAGNOSTICAS RESPECTIVAMENTE DEL HOSPITAL MILITAR CENTRAL</t>
  </si>
  <si>
    <t>LUIS CARLOS MONGUI ACOSTA</t>
  </si>
  <si>
    <t>CARRERA 25 # 2 A - 87</t>
  </si>
  <si>
    <t>ddmongui@catekomsas.com</t>
  </si>
  <si>
    <t>164-2021</t>
  </si>
  <si>
    <t>RAFAEL ANTONIIO SALAMANCA - DEPOSITO DE DROGAS BOYACA</t>
  </si>
  <si>
    <t>SUMINISTRO DE FÓRMULAS LÁCTEAS INFANTILES, COMPLEMENTOS Y SUPLEMENTOS NUTRICIONALES, BIBERONES Y MEZCLAS ENTERALES VÍA SONDA QUE REQUIERE EL HOSPITAL MILITAR CENTRAL PARA PACIENTES HOSPITALIZADOS ( LOTES 1,2,3,7,9,10,15 y 16).</t>
  </si>
  <si>
    <t>165-2021</t>
  </si>
  <si>
    <t>SUMINISTRO DE FÓRMULAS LÁCTEAS INFANTILES, COMPLEMENTOS Y SUPLEMENTOS NUTRICIONALES, BIBERONES Y MEZCLAS ENTERALES VÍA SONDA QUE REQUIERE EL HOSPITAL MILITAR CENTRAL PARA PACIENTES HOSPITALIZADOS ( LOTES 14, 17 y 18).</t>
  </si>
  <si>
    <t>BOYDORR S.A.S</t>
  </si>
  <si>
    <t>Miguel Fernando Munera Gom ez</t>
  </si>
  <si>
    <t>Carrera 3 este 20 84</t>
  </si>
  <si>
    <t>marjorie.montenegro@boydorr.com</t>
  </si>
  <si>
    <t>172-2021</t>
  </si>
  <si>
    <t>COMERCIAL J F I SAS</t>
  </si>
  <si>
    <t>SUMINISTRO DE ELEMENTOS Y MATERIALES DE FERRETERÍA Y CONSTRUCCIÓN NECESARIOS PARA EL MANTENIMIENTO DE LAS INSTALACIONES DEL HOSPITAL MILITAR CENTRAL (LOTE 2 - ORNAMENTACION Y LOTE 7 - PLOMERIA).</t>
  </si>
  <si>
    <t>INES QUIJANO ACEVEDO</t>
  </si>
  <si>
    <t>CALLE 37 46-213</t>
  </si>
  <si>
    <t>ventas@comercialjfi.com</t>
  </si>
  <si>
    <t>173-2021</t>
  </si>
  <si>
    <t>WILLIAM ALFONSO LAGUNA VARGAS  - INTERAMERICANA DE SUMINISTROS</t>
  </si>
  <si>
    <t>SUMINISTRO DE ELEMENTOS Y MATERIALES DE FERRETERÍA Y CONSTRUCCIÓN NECESARIOS PARA EL MANTENIMIENTO DE LAS INSTALACIONES DEL HOSPITAL MILITAR CENTRAL (LOTE 3 - CERRAJERIA)</t>
  </si>
  <si>
    <t>COMERCIAL Y ASESORIASMARIA DEL CARMEN MORENO GARCIA</t>
  </si>
  <si>
    <t>ADQUISICION DE BOLSAS PARA LA DISPENSACION DE MEDICAMENTOS PARA LAS DIFERENTES FARMACIAS EN EL HOSPITAL MILITAR CENTRAL</t>
  </si>
  <si>
    <t>MARIA DEL CARMEN MORENO GARCIA</t>
  </si>
  <si>
    <t>CR 72 L # 35 06 SUR, KENNEDY, PROVIVIENDA OCCIDENTAL</t>
  </si>
  <si>
    <t>comercial_mcmg@hotmail.com</t>
  </si>
  <si>
    <t>116-2021</t>
  </si>
  <si>
    <t>MANTENIMIENTO PREVENTIVO Y LOS CORRECTIVOS QUE SEAN NECESARIOS INCLUIDO REPUESTOS ORIGINALES NUEVOS NO REMANUFACTURADOS DE LOS EQUIPOS LITOTRIPTOR, Y PISO PÉLVICO DEL HOSPITAL MILITAR CENTRAL</t>
  </si>
  <si>
    <t>BRASMEDICA COLOMBIA S.A</t>
  </si>
  <si>
    <t>CAROLINA ULLOA VELASQUEZ</t>
  </si>
  <si>
    <t>CALLE 83 A # 23 - 82</t>
  </si>
  <si>
    <t>gerencia@brasmedica.com</t>
  </si>
  <si>
    <t>ADQUISICIÓN DE UNA IMPRESORA PARA ELABORACION DE CARNET EN PVC PARA EL HOSPITAL MILITAR CENTRAL</t>
  </si>
  <si>
    <t>IDENTIFICACION PLASTICA S,A</t>
  </si>
  <si>
    <t>JAIME CONCHA SAMPER</t>
  </si>
  <si>
    <t>CALLE 75 N 11 74</t>
  </si>
  <si>
    <t>gerenciacomercial@veriddica.com</t>
  </si>
  <si>
    <t>120-2021</t>
  </si>
  <si>
    <t>SARUPETROL S.A.S</t>
  </si>
  <si>
    <t>CONTRATACIÓN DEL SERVICIO DE CAFETERÍA, QUE INCLUYE SUMINISTRO DE INSUMOS, PREPARACIÓN Y SERVICIO DE TINTO Y AGUA AROMÁTICA, AL IGUAL QUE LA PREPARACIÓN Y SUMINISTRO DE DESAYUNOS, ALMUERZOS, REFRIGERIOS DE TRABAJO EN CASO DE SER SOLICITADOS, EN LOS CUALES SE INCLUYE MESEROS, MENAJE, VAJILLA, MANTELERÍA DE SER NECESARIOS PARA EL HOSPITAL MILITAR CENTRAL</t>
  </si>
  <si>
    <t>CLARA INES RUIZ GARZÓN</t>
  </si>
  <si>
    <t>CL 116 A NO. 71 A 03</t>
  </si>
  <si>
    <t>sarupetrolcomercial@gmail.com</t>
  </si>
  <si>
    <t>130-2021</t>
  </si>
  <si>
    <t>ALQUILER EQUIPO LASER THULIUM (mínimo de 200 W) CON TODOS LOS ACCESORIOS CORRESPONDIENTES, PARA EL SERVICIO DE UROLOGÍA DEL HOSPITAL MILITAR CENTRAL</t>
  </si>
  <si>
    <t>UROMEDICOS LTDA</t>
  </si>
  <si>
    <t>SUMINISTRO DE ELEMENTOS, INSUMOS Y DISPOSITIVOS MÉDICOS PARA LA CONSULTA EXTERNA Y LOS PROCEDIMIENTOS DE CONSULTA EXTERNA PARA EL SERVICIO DE OFTALMOLOGIA DE PACIENTES DEL HOSPITAL MILITAR CENTRAL</t>
  </si>
  <si>
    <t>BIOTECH HEALTH CARE COLOMBIA S.A</t>
  </si>
  <si>
    <t>LUIS ALBERTO RUIZ ROBLES</t>
  </si>
  <si>
    <t>LUZ MARIA ESPINOSA MORENO</t>
  </si>
  <si>
    <t>mercadeo@biotechhealthcare.com</t>
  </si>
  <si>
    <t>Calle 97 No. 61 - 93 Bogotá D.C., Colombia</t>
  </si>
  <si>
    <t>RISKS INTERNATIONAL S.A.S</t>
  </si>
  <si>
    <t>CONTRATAR LOS DE SERVICIOS DE UN PROVEEDOR CON EL FIN DE QUE EFECTUE LAS DEBIDAS DILIGENCIAS AMPLIADAS, REQUERIDAS DENTRO DEL SISTEMA DE ADMINISTRACION DE RIESGO DEL LAVADO DE ACTIVOS Y FNANCIACION DEL TERRORISMO, SARLAFT, REQUERIDO POR EL HOSPITAL MILITAR CENTRAL</t>
  </si>
  <si>
    <t>DIEGO LUIS BETANCOURT CORREA</t>
  </si>
  <si>
    <t>ANDRES DAVID NAVARRO PUELLO</t>
  </si>
  <si>
    <t>CARRERA 43 # 22 A 62</t>
  </si>
  <si>
    <t>CONTACTOS@RISKSINT.COM</t>
  </si>
  <si>
    <t>192-2021</t>
  </si>
  <si>
    <t>BIOTRONITECH COLOMBIA S.A.S</t>
  </si>
  <si>
    <t>ADQUISICIÓN DE INSTRUMENTAL QUIRÚRGICO PARA DIFERENTES SERVICIOS DEL HOSPITAL MILITAR CENTRAL (LOTE 8)</t>
  </si>
  <si>
    <t>189-2021</t>
  </si>
  <si>
    <t>QUIRURICOS LTDA</t>
  </si>
  <si>
    <t>ADQUISICIÓN DE INSTRUMENTAL QUIRÚRGICO PARA DIFERENTES SERVICIOS DEL HOSPITAL MILITAR CENTRAL (LOTE 1)</t>
  </si>
  <si>
    <t>102-2021</t>
  </si>
  <si>
    <t>ADECUACIÓN E INSTALACIÓN DE DIVISIONES EN VIDRIO PARA ÁREAS DE FACTURACIÓN DE LOS TRIÁNGULOS CENTRALES DEL EDIFICIO PRINCIPAL DEL HOSPITAL MILITAR CENTRAL NIVEL III Y IV</t>
  </si>
  <si>
    <t>INTEC PROYECTOS Y SERVICIOS S.A.S</t>
  </si>
  <si>
    <t>JUAN MANUEL NOVOA TOBON</t>
  </si>
  <si>
    <t>Cra 25# 37-33 Parkway</t>
  </si>
  <si>
    <t>intecpys@gmail.com</t>
  </si>
  <si>
    <t>SUMINISTRO DE INSUMOS ODONTOLÓGICOS PARA EL ÁREA DE SALUD ORAL Y CIRUGÍA MAXILOFACIAL DEL HOSPITAL MILITAR CENTRAL</t>
  </si>
  <si>
    <t>ORBIDENTAL S.A.S</t>
  </si>
  <si>
    <t>JORGE ENRIQUE BAZURTO CALDERON</t>
  </si>
  <si>
    <t>licitaciones@orbidental.com</t>
  </si>
  <si>
    <t>2115056-2353110</t>
  </si>
  <si>
    <t>Cra 9 No 61-79</t>
  </si>
  <si>
    <t>168-2021</t>
  </si>
  <si>
    <t>MANTENIMIENTO PREVENTIVO Y LOS CORRECTIVOS QUE SEAN NECESARIOS INCLUIDO REPUESTOS ORIGINALES NUEVOS NO REMANUFACTURADOS PARA LOS EQUIPOS DE MARCA RICHARD WOLF, EMS Y OTOPRONT DEL SERVICIO DE OTORRINO, CIRUGÍA, UROLOGÍA Y REHABILITACIÓN CARDIACA DEL HOSPITAL MILITAR CENTRAL</t>
  </si>
  <si>
    <t>155-2021</t>
  </si>
  <si>
    <t>ELKIN ANDRES NOVOA OBON</t>
  </si>
  <si>
    <t>CARRERA 25 # 37-33</t>
  </si>
  <si>
    <t>ADQUISICIÓN E INSTALACIÓN (INCLUIDO DESMONTE DE LAS PUERTAS EXISTENTES) DE PUERTAS EN VIDRIO LAMINADO TEMPLADO DE 10 MM CON PELÍCULA DE SEGURIDAD PARA UBICAR EN LAS ENTRADAS DE LOS PISOS EN LAS ESCALERAS CENTRAL NORTE Y CENTRAL SUR DEL EDIFICIO PRINCIPAL HOSPITAL MILITAR CENTRAL</t>
  </si>
  <si>
    <t>154-2021</t>
  </si>
  <si>
    <t>MC-050-2021-HOMIL</t>
  </si>
  <si>
    <t>https://community.secop.gov.co/Public/Tendering/OpportunityDetail/Index?noticeUID=CO1.NTC.1912434&amp;isFromPublicArea=True&amp;isModal=true&amp;asPopupView=true</t>
  </si>
  <si>
    <t>NELSON E POVEDA A</t>
  </si>
  <si>
    <t>CONTRATAR EL SUMINISTRO DE ARREGLOS FLORALES PARA EL HOSPITAL MILITAR CENTRAL</t>
  </si>
  <si>
    <t>ADRIANA MAGALY CUEVAS MUÑOZ</t>
  </si>
  <si>
    <t>NELSON EMILIO POVEDA ACOSTA</t>
  </si>
  <si>
    <t>CRA 62 #96-35</t>
  </si>
  <si>
    <t>nepa2008@hotmail.com</t>
  </si>
  <si>
    <t>176-2021</t>
  </si>
  <si>
    <t>MC-131-2021-HOMIL</t>
  </si>
  <si>
    <t>https://community.secop.gov.co/Public/Tendering/OpportunityDetail/Index?noticeUID=CO1.NTC.2024513&amp;isFromPublicArea=True&amp;isModal=true&amp;asPopupView=true</t>
  </si>
  <si>
    <t>INTERSURGICAL S.A.S.</t>
  </si>
  <si>
    <t>“SUMINISTRO DE ELEMENTOS DE TERAPIA RESPIRATORIA, PARA LA ATENCION DE PACIENTES DE UNIDADES CRITICAS DEL HOSPITAL MILITAR CENTRAL"</t>
  </si>
  <si>
    <t>RICHARD MARK WHITLEY</t>
  </si>
  <si>
    <t>KM 2.5 AUTOPISTA MEDELLÍN PARQUE INDUSTRIAL PORTOS SABANA 80 BODEGA 69</t>
  </si>
  <si>
    <t>pedidos@intersurgical.co</t>
  </si>
  <si>
    <t>177-2021</t>
  </si>
  <si>
    <t>LM INSTRUMENTS S.A.</t>
  </si>
  <si>
    <t>SANTIAGO PARDO TURRIAGO</t>
  </si>
  <si>
    <t>68D No. 25B-86 Oficina 518</t>
  </si>
  <si>
    <t>aslicitacion2@lminstruments.com.co</t>
  </si>
  <si>
    <t>178-2021</t>
  </si>
  <si>
    <t>DRAEGER COLOMBIA S.A.</t>
  </si>
  <si>
    <t>179-2021</t>
  </si>
  <si>
    <t>EQUITRONIC S.A.S</t>
  </si>
  <si>
    <t>ANDRES JARAMILLO GIRALDO</t>
  </si>
  <si>
    <t>CRA 49 N 61 SUR 68 LOCAL 103</t>
  </si>
  <si>
    <t>comercial@equitronic.com.co</t>
  </si>
  <si>
    <t>180-2021</t>
  </si>
  <si>
    <t>TECNICA ELECTROMEDICA S.A.</t>
  </si>
  <si>
    <t>Calle 47 5-26</t>
  </si>
  <si>
    <t>187-2021</t>
  </si>
  <si>
    <t>MC-109-2021-HOMIL</t>
  </si>
  <si>
    <t>https://community.secop.gov.co/Public/Tendering/OpportunityDetail/Index?noticeUID=CO1.NTC.2010951&amp;isFromPublicArea=True&amp;isModal=true&amp;asPopupView=true</t>
  </si>
  <si>
    <t>GRUPO ARKS PREMIER SAS</t>
  </si>
  <si>
    <t>“SUMINISTRO E INSTALACIÓN DE SEÑALIZACIÓN ARQUITECTÓNICA PARA HOSPITAL MILITAR CENTRAL”.</t>
  </si>
  <si>
    <t>DIANA ESPERANZA CASTAÑO MONTES</t>
  </si>
  <si>
    <t>CALLE 94 A 60 72</t>
  </si>
  <si>
    <t>premiersignscolombia@gmail.com</t>
  </si>
  <si>
    <t>188-2021</t>
  </si>
  <si>
    <t>CD-062-2021-HOMIL</t>
  </si>
  <si>
    <t>https://community.secop.gov.co/Public/Tendering/OpportunityDetail/Index?noticeUID=CO1.NTC.2034785&amp;isFromPublicArea=True&amp;isModal=true&amp;asPopupView=true</t>
  </si>
  <si>
    <t>“ADQUISICIÓN PREINSTALACIÓN E INSTALACIÓN DE EQUIPOS BIOMÉDICOS (VIDEO ENDOSCOPIOS, VIDEOLONOSCOPIOS, VIDEODUODENOSCOPIOS) PARA LOS SERVICIOS DE GASTROENTEROLOGÍA Y COLOPROCTOLOGIA DEL HOSPITAL MILITAR CENTRAL”.</t>
  </si>
  <si>
    <t>CAROLINA ISABEL SÁNCHEZ MARRUGO-WILLIAM SÁNCHEZ MALDONADO-WILLIAM WILCHES RODRIGUEZ</t>
  </si>
  <si>
    <t>Carrera 68D No. 25B-86 Oficina 518</t>
  </si>
  <si>
    <t>082-2021</t>
  </si>
  <si>
    <t>CD-035-2021-HOMIL</t>
  </si>
  <si>
    <t>https://community.secop.gov.co/Public/Tendering/OpportunityDetail/Index?noticeUID=CO1.NTC.1822968&amp;isFromPublicArea=True&amp;isModal=true&amp;asPopupView=true</t>
  </si>
  <si>
    <t>PFIZER S A S</t>
  </si>
  <si>
    <t xml:space="preserve">SUMINISTRAR EL MEDICAMENTO DE ALTO COSTO ANIDULAFUNGINA (ECALTA) CON EL FIN DE SER DISPENSADO A LOS PACIENTES ATENDIDOS POR PARTE DEL HOSPITAL MILITAR CENTRAL </t>
  </si>
  <si>
    <t>CAROLINA VASQUEZ CORZO</t>
  </si>
  <si>
    <t>Avenida Suba # 95-66</t>
  </si>
  <si>
    <t>rubendario.melo@pfizer.com</t>
  </si>
  <si>
    <t>148-2021</t>
  </si>
  <si>
    <t>MC-104-2021-HOMIL</t>
  </si>
  <si>
    <t>https://community.secop.gov.co/Public/Tendering/OpportunityDetail/Index?noticeUID=CO1.NTC.1993857&amp;isFromPublicArea=True&amp;isModal=true&amp;asPopupView=true</t>
  </si>
  <si>
    <t>INSTITUTO COLOMBIANO DE NORMAS TÉCNICAS Y CERTIFICACIÓN</t>
  </si>
  <si>
    <t>“AUDITORIA DE SEGUIMIENTO ISO 9001:2015, NTC 5555 Y NTC 5663 BAJO EL ALCANCE: PRESTACIÓN DE SERVICIO EDUCATIVO PROGRAMA TÉCNICO LABORAL POR COMPETENCIAS EN AUXILIAR EN ENFERMERÍA”</t>
  </si>
  <si>
    <t>JULIETA BARRERA CORONADO</t>
  </si>
  <si>
    <t>ROBERTO ENRIQUE MONTOYA VILLA</t>
  </si>
  <si>
    <t>Carrera 13 No. 97 - 75</t>
  </si>
  <si>
    <t>aalvarez@icontec.org</t>
  </si>
  <si>
    <t>MC-062-2021-HOMIL</t>
  </si>
  <si>
    <t>https://community.secop.gov.co/Public/Tendering/OpportunityDetail/Index?noticeUID=CO1.NTC.1912766&amp;isFromPublicArea=True&amp;isModal=true&amp;asPopupView=true</t>
  </si>
  <si>
    <t>CD-047-2021-HOMIL</t>
  </si>
  <si>
    <t>https://community.secop.gov.co/Public/Tendering/OpportunityDetail/Index?noticeUID=CO1.NTC.1932210&amp;isFromPublicArea=True&amp;isModal=true&amp;asPopupView=true</t>
  </si>
  <si>
    <t>CD-039-2021-HOMIL</t>
  </si>
  <si>
    <t>https://community.secop.gov.co/Public/Tendering/OpportunityDetail/Index?noticeUID=CO1.NTC.1869600&amp;isFromPublicArea=True&amp;isModal=true&amp;asPopupView=true</t>
  </si>
  <si>
    <t>SA-006-2021-HOMIL</t>
  </si>
  <si>
    <t>https://community.secop.gov.co/Public/Tendering/OpportunityDetail/Index?noticeUID=CO1.NTC.1896125&amp;isFromPublicArea=True&amp;isModal=true&amp;asPopupView=true</t>
  </si>
  <si>
    <t>MC-077-2021-HOMIL</t>
  </si>
  <si>
    <t>https://community.secop.gov.co/Public/Tendering/OpportunityDetail/Index?noticeUID=CO1.NTC.1929519&amp;isFromPublicArea=True&amp;isModal=true&amp;asPopupView=true</t>
  </si>
  <si>
    <t>SA-010-2021-HOMIL</t>
  </si>
  <si>
    <t>https://community.secop.gov.co/Public/Tendering/OpportunityDetail/Index?noticeUID=CO1.NTC.1921548&amp;isFromPublicArea=True&amp;isModal=true&amp;asPopupView=true</t>
  </si>
  <si>
    <t>MC-074-2021-HOMIL</t>
  </si>
  <si>
    <t>https://community.secop.gov.co/Public/Tendering/OpportunityDetail/Index?noticeUID=CO1.NTC.1929386&amp;isFromPublicArea=True&amp;isModal=true&amp;asPopupView=true</t>
  </si>
  <si>
    <t>MC-064-2021-HOMIL</t>
  </si>
  <si>
    <t>https://community.secop.gov.co/Public/Tendering/OpportunityDetail/Index?noticeUID=CO1.NTC.1927784&amp;isFromPublicArea=True&amp;isModal=true&amp;asPopupView=true</t>
  </si>
  <si>
    <t>CD-053-2021-HOMIL</t>
  </si>
  <si>
    <t>https://community.secop.gov.co/Public/Tendering/OpportunityDetail/Index?noticeUID=CO1.NTC.1956722&amp;isFromPublicArea=True&amp;isModal=true&amp;asPopupView=true</t>
  </si>
  <si>
    <t>MC-068-2021-HOMIL</t>
  </si>
  <si>
    <t>https://community.secop.gov.co/Public/Tendering/OpportunityDetail/Index?noticeUID=CO1.NTC.1929300&amp;isFromPublicArea=True&amp;isModal=true&amp;asPopupView=true</t>
  </si>
  <si>
    <t>MC-091-2021-HOMIL</t>
  </si>
  <si>
    <t>https://community.secop.gov.co/Public/Tendering/OpportunityDetail/Index?noticeUID=CO1.NTC.1973315&amp;isFromPublicArea=True&amp;isModal=true&amp;asPopupView=true</t>
  </si>
  <si>
    <t>MC-078-2021-HOMIL</t>
  </si>
  <si>
    <t>https://community.secop.gov.co/Public/Tendering/OpportunityDetail/Index?noticeUID=CO1.NTC.1948649&amp;isFromPublicArea=True&amp;isModal=true&amp;asPopupView=true</t>
  </si>
  <si>
    <t>MC-092-2021-HOMIL</t>
  </si>
  <si>
    <t>https://community.secop.gov.co/Public/Tendering/OpportunityDetail/Index?noticeUID=CO1.NTC.1982057&amp;isFromPublicArea=True&amp;isModal=true&amp;asPopupView=true</t>
  </si>
  <si>
    <t>MC-089-2021-HOMIL</t>
  </si>
  <si>
    <t>https://community.secop.gov.co/Public/Tendering/OpportunityDetail/Index?noticeUID=CO1.NTC.1967351&amp;isFromPublicArea=True&amp;isModal=true&amp;asPopupView=true</t>
  </si>
  <si>
    <t>MC-075-2021-HOMIL</t>
  </si>
  <si>
    <t>https://community.secop.gov.co/Public/Tendering/OpportunityDetail/Index?noticeUID=CO1.NTC.1940667&amp;isFromPublicArea=True&amp;isModal=true&amp;asPopupView=true</t>
  </si>
  <si>
    <t>MC-051-2021-HOMIL</t>
  </si>
  <si>
    <t>https://community.secop.gov.co/Public/Tendering/OpportunityDetail/Index?noticeUID=CO1.NTC.1983225&amp;isFromPublicArea=True&amp;isModal=true&amp;asPopupView=true</t>
  </si>
  <si>
    <t>MC-083-2021-HOMIL</t>
  </si>
  <si>
    <t>https://community.secop.gov.co/Public/Tendering/OpportunityDetail/Index?noticeUID=CO1.NTC.1970804&amp;isFromPublicArea=True&amp;isModal=true&amp;asPopupView=true</t>
  </si>
  <si>
    <t>MC-094-2021-HOMIL</t>
  </si>
  <si>
    <t>https://community.secop.gov.co/Public/Tendering/OpportunityDetail/Index?noticeUID=CO1.NTC.1972912&amp;isFromPublicArea=True&amp;isModal=true&amp;asPopupView=true</t>
  </si>
  <si>
    <t>MC-034-2021-HOMIL</t>
  </si>
  <si>
    <t>https://community.secop.gov.co/Public/Tendering/OpportunityDetail/Index?noticeUID=CO1.NTC.1902866&amp;isFromPublicArea=True&amp;isModal=true&amp;asPopupView=true</t>
  </si>
  <si>
    <t>MC-100-2021-HOMIL</t>
  </si>
  <si>
    <t>https://community.secop.gov.co/Public/Tendering/OpportunityDetail/Index?noticeUID=CO1.NTC.1988971&amp;isFromPublicArea=True&amp;isModal=true&amp;asPopupView=true</t>
  </si>
  <si>
    <t>MC-088-2021-HOMIL</t>
  </si>
  <si>
    <t>https://community.secop.gov.co/Public/Tendering/OpportunityDetail/Index?noticeUID=CO1.NTC.1989604&amp;isFromPublicArea=True&amp;isModal=true&amp;asPopupView=true</t>
  </si>
  <si>
    <t>MC-097-2021-HOMIL</t>
  </si>
  <si>
    <t>https://community.secop.gov.co/Public/Tendering/OpportunityDetail/Index?noticeUID=CO1.NTC.1989245&amp;isFromPublicArea=True&amp;isModal=true&amp;asPopupView=true</t>
  </si>
  <si>
    <t>MC-098-2021-HOMIL</t>
  </si>
  <si>
    <t>https://community.secop.gov.co/Public/Tendering/OpportunityDetail/Index?noticeUID=CO1.NTC.1992406&amp;isFromPublicArea=True&amp;isModal=true&amp;asPopupView=true</t>
  </si>
  <si>
    <t>MC-105-2021-HOMIL</t>
  </si>
  <si>
    <t>https://community.secop.gov.co/Public/Tendering/OpportunityDetail/Index?noticeUID=CO1.NTC.1995969&amp;isFromPublicArea=True&amp;isModal=true&amp;asPopupView=true</t>
  </si>
  <si>
    <t>CD-050-2021-HOMIL</t>
  </si>
  <si>
    <t>https://community.secop.gov.co/Public/Tendering/OpportunityDetail/Index?noticeUID=CO1.NTC.2016771&amp;isFromPublicArea=True&amp;isModal=true&amp;asPopupView=true</t>
  </si>
  <si>
    <t>MC-095-2021-HOMIL</t>
  </si>
  <si>
    <t>https://community.secop.gov.co/Public/Tendering/OpportunityDetail/Index?noticeUID=CO1.NTC.1995964&amp;isFromPublicArea=True&amp;isModal=true&amp;asPopupView=true</t>
  </si>
  <si>
    <t>MC-107-2021-HOMIL</t>
  </si>
  <si>
    <t>https://community.secop.gov.co/Public/Tendering/OpportunityDetail/Index?noticeUID=CO1.NTC.1998626&amp;isFromPublicArea=True&amp;isModal=true&amp;asPopupView=true</t>
  </si>
  <si>
    <t>MC-111-2021-HOMIL</t>
  </si>
  <si>
    <t>https://community.secop.gov.co/Public/Tendering/OpportunityDetail/Index?noticeUID=CO1.NTC.2002123&amp;isFromPublicArea=True&amp;isModal=true&amp;asPopupView=true</t>
  </si>
  <si>
    <t>MC-099-2021-HOMIL</t>
  </si>
  <si>
    <t>https://community.secop.gov.co/Public/Tendering/OpportunityDetail/Index?noticeUID=CO1.NTC.1996060&amp;isFromPublicArea=True&amp;isModal=true&amp;asPopupView=true</t>
  </si>
  <si>
    <t>SA-016-2021-HOMIL</t>
  </si>
  <si>
    <t>https://community.secop.gov.co/Public/Tendering/OpportunityDetail/Index?noticeUID=CO1.NTC.1934229&amp;isFromPublicArea=True&amp;isModal=true&amp;asPopupView=true</t>
  </si>
  <si>
    <t>MC-090-2021-HOMIL</t>
  </si>
  <si>
    <t>https://community.secop.gov.co/Public/Tendering/OpportunityDetail/Index?noticeUID=CO1.NTC.2005023&amp;isFromPublicArea=True&amp;isModal=true&amp;asPopupView=true</t>
  </si>
  <si>
    <t>SA-011-2021-HOMIL (Manifestación de interés (Menor Cuantía)) (Presentación de oferta)</t>
  </si>
  <si>
    <t>https://community.secop.gov.co/Public/Tendering/OpportunityDetail/Index?noticeUID=CO1.NTC.1980533&amp;isFromPublicArea=True&amp;isModal=true&amp;asPopupView=true</t>
  </si>
  <si>
    <t>MC-117-2021-HOMIL</t>
  </si>
  <si>
    <t>https://community.secop.gov.co/Public/Tendering/OpportunityDetail/Index?noticeUID=CO1.NTC.2015340&amp;isFromPublicArea=True&amp;isModal=true&amp;asPopupView=true</t>
  </si>
  <si>
    <t>SA-013-2021-HOMIL</t>
  </si>
  <si>
    <t>https://community.secop.gov.co/Public/Tendering/OpportunityDetail/Index?noticeUID=CO1.NTC.1945256&amp;isFromPublicArea=True&amp;isModal=true&amp;asPopupView=true</t>
  </si>
  <si>
    <t>MC-118-2021-HOMIL</t>
  </si>
  <si>
    <t>https://community.secop.gov.co/Public/Tendering/OpportunityDetail/Index?noticeUID=CO1.NTC.2015618&amp;isFromPublicArea=True&amp;isModal=true&amp;asPopupView=true</t>
  </si>
  <si>
    <t>MC-119-2021-HOMIL</t>
  </si>
  <si>
    <t>https://community.secop.gov.co/Public/Tendering/OpportunityDetail/Index?noticeUID=CO1.NTC.2015967&amp;isFromPublicArea=True&amp;isModal=true&amp;asPopupView=true</t>
  </si>
  <si>
    <t>MC-087-2021-HOMIL</t>
  </si>
  <si>
    <t>https://community.secop.gov.co/Public/Tendering/OpportunityDetail/Index?noticeUID=CO1.NTC.1970413&amp;isFromPublicArea=True&amp;isModal=true&amp;asPopupView=true</t>
  </si>
  <si>
    <t>CD-055-2021-HOMIL_1</t>
  </si>
  <si>
    <t>https://community.secop.gov.co/Public/Tendering/OpportunityDetail/Index?noticeUID=CO1.NTC.2009039&amp;isFromPublicArea=True&amp;isModal=true&amp;asPopupView=true</t>
  </si>
  <si>
    <t>MC-110-2021-HOMIL</t>
  </si>
  <si>
    <t>https://community.secop.gov.co/Public/Tendering/OpportunityDetail/Index?noticeUID=CO1.NTC.2002664&amp;isFromPublicArea=True&amp;isModal=true&amp;asPopupView=true</t>
  </si>
  <si>
    <t>MC-108-2021-HOMIL</t>
  </si>
  <si>
    <t>https://community.secop.gov.co/Public/Tendering/OpportunityDetail/Index?noticeUID=CO1.NTC.2002414&amp;isFromPublicArea=True&amp;isModal=true&amp;asPopupView=true</t>
  </si>
  <si>
    <t>SA-015-2021-HOMIL</t>
  </si>
  <si>
    <t>https://community.secop.gov.co/Public/Tendering/OpportunityDetail/Index?noticeUID=CO1.NTC.1952959&amp;isFromPublicArea=True&amp;isModal=true&amp;asPopupView=true</t>
  </si>
  <si>
    <t>MC-121-2021-HOMIL</t>
  </si>
  <si>
    <t>https://community.secop.gov.co/Public/Tendering/OpportunityDetail/Index?noticeUID=CO1.NTC.2015149&amp;isFromPublicArea=True&amp;isModal=true&amp;asPopupView=true</t>
  </si>
  <si>
    <t>MC-115-2021-HOMIL</t>
  </si>
  <si>
    <t>https://community.secop.gov.co/Public/Tendering/OpportunityDetail/Index?noticeUID=CO1.NTC.2016415&amp;isFromPublicArea=True&amp;isModal=true&amp;asPopupView=true</t>
  </si>
  <si>
    <t>MC-112-2021-HOMIL</t>
  </si>
  <si>
    <t>https://community.secop.gov.co/Public/Tendering/OpportunityDetail/Index?noticeUID=CO1.NTC.2013151&amp;isFromPublicArea=True&amp;isModal=true&amp;asPopupView=true</t>
  </si>
  <si>
    <t>MC-086-2021-HOMIL</t>
  </si>
  <si>
    <t>https://community.secop.gov.co/Public/Tendering/OpportunityDetail/Index?noticeUID=CO1.NTC.1967512&amp;isFromPublicArea=True&amp;isModal=true&amp;asPopupView=true</t>
  </si>
  <si>
    <t>SI-002-2021-HOMIL (Presentación de oferta)</t>
  </si>
  <si>
    <t>https://community.secop.gov.co/Public/Tendering/OpportunityDetail/Index?noticeUID=CO1.NTC.1987182&amp;isFromPublicArea=True&amp;isModal=true&amp;asPopupView=true</t>
  </si>
  <si>
    <t>https://community.secop.gov.co/Public/Tendering/OpportunityDetail/Index?noticeUID=CO1.NTC.1977252&amp;isFromPublicArea=True&amp;isModal=true&amp;asPopupView=true</t>
  </si>
  <si>
    <t>LP-004-2021-HOMIL</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</si>
</sst>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64" formatCode="_-&quot;$&quot;* #,##0_-;\-&quot;$&quot;* #,##0_-;_-&quot;$&quot;* &quot;-&quot;_-;_-@_-"/>
    <numFmt numFmtId="165" formatCode="_-&quot;$&quot;* #,##0.00_-;\-&quot;$&quot;* #,##0.00_-;_-&quot;$&quot;* &quot;-&quot;??_-;_-@_-"/>
    <numFmt numFmtId="166" formatCode="[$$-240A]\ #,##0"/>
    <numFmt numFmtId="167" formatCode="&quot;$&quot;\ #,##0"/>
    <numFmt numFmtId="168" formatCode="yyyy\-mm\-dd;@"/>
    <numFmt numFmtId="169" formatCode="&quot;$&quot;#,##0"/>
    <numFmt numFmtId="170" formatCode="dd/mm/yyyy;@"/>
    <numFmt numFmtId="171" formatCode="_ &quot;$&quot;\ * #,##0_ ;_ &quot;$&quot;\ * \-#,##0_ ;_ &quot;$&quot;\ * &quot;-&quot;_ ;_ @_ "/>
  </numFmts>
  <fonts count="11"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Arial Narrow"/>
      <family val="2"/>
    </font>
    <font>
      <b/>
      <sz val="10"/>
      <color theme="1"/>
      <name val="Arial Narrow"/>
      <family val="2"/>
    </font>
    <font>
      <sz val="10"/>
      <color theme="1"/>
      <name val="Arial Narrow"/>
      <family val="2"/>
    </font>
    <font>
      <sz val="9"/>
      <color rgb="FF0074E8"/>
      <name val="Arial Narrow"/>
      <family val="2"/>
    </font>
    <font>
      <u/>
      <sz val="10"/>
      <color theme="10"/>
      <name val="Arial Narrow"/>
      <family val="2"/>
    </font>
    <font>
      <b/>
      <sz val="8"/>
      <color rgb="FF666666"/>
      <name val="Arial"/>
      <family val="2"/>
    </font>
    <font>
      <u/>
      <sz val="10"/>
      <color theme="10"/>
      <name val="Calibri"/>
      <family val="2"/>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16">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xf numFmtId="171" fontId="3" fillId="0" borderId="0" applyFont="0" applyFill="0" applyBorder="0" applyAlignment="0" applyProtection="0"/>
  </cellStyleXfs>
  <cellXfs count="77">
    <xf numFmtId="0" fontId="0" fillId="0" borderId="0" xfId="0"/>
    <xf numFmtId="4" fontId="4" fillId="4" borderId="7" xfId="0" applyNumberFormat="1" applyFont="1" applyFill="1" applyBorder="1" applyAlignment="1">
      <alignment horizontal="center" vertical="center" wrapText="1"/>
    </xf>
    <xf numFmtId="0" fontId="6" fillId="4" borderId="0" xfId="0" applyFont="1" applyFill="1"/>
    <xf numFmtId="166" fontId="4" fillId="4" borderId="11" xfId="0" applyNumberFormat="1" applyFont="1" applyFill="1" applyBorder="1" applyAlignment="1">
      <alignment horizontal="center" vertical="center" wrapText="1"/>
    </xf>
    <xf numFmtId="167" fontId="5" fillId="4" borderId="11" xfId="1"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168" fontId="4" fillId="4" borderId="11" xfId="0" applyNumberFormat="1" applyFont="1" applyFill="1" applyBorder="1" applyAlignment="1">
      <alignment horizontal="center" vertical="center" wrapText="1"/>
    </xf>
    <xf numFmtId="0" fontId="4" fillId="4" borderId="11" xfId="0" applyNumberFormat="1" applyFont="1" applyFill="1" applyBorder="1" applyAlignment="1">
      <alignment horizontal="center" vertical="center" wrapText="1"/>
    </xf>
    <xf numFmtId="0" fontId="5" fillId="4" borderId="11" xfId="0" applyFont="1" applyFill="1" applyBorder="1" applyAlignment="1">
      <alignment horizontal="center" vertical="center" wrapText="1"/>
    </xf>
    <xf numFmtId="4" fontId="5" fillId="4" borderId="11" xfId="0" applyNumberFormat="1" applyFont="1" applyFill="1" applyBorder="1" applyAlignment="1">
      <alignment horizontal="center" vertical="center" wrapText="1"/>
    </xf>
    <xf numFmtId="4" fontId="4" fillId="4" borderId="6" xfId="0" applyNumberFormat="1" applyFont="1" applyFill="1" applyBorder="1" applyAlignment="1">
      <alignment horizontal="center" vertical="center" wrapText="1"/>
    </xf>
    <xf numFmtId="4" fontId="4" fillId="4" borderId="11" xfId="0" applyNumberFormat="1" applyFont="1" applyFill="1" applyBorder="1" applyAlignment="1">
      <alignment horizontal="center" vertical="center" wrapText="1"/>
    </xf>
    <xf numFmtId="168" fontId="4" fillId="4" borderId="2"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0" fontId="4" fillId="4" borderId="2" xfId="0" applyNumberFormat="1" applyFont="1" applyFill="1" applyBorder="1" applyAlignment="1">
      <alignment horizontal="center" vertical="center" wrapText="1"/>
    </xf>
    <xf numFmtId="1" fontId="4" fillId="4" borderId="2" xfId="0" applyNumberFormat="1" applyFont="1" applyFill="1" applyBorder="1" applyAlignment="1">
      <alignment horizontal="center" vertical="center" wrapText="1"/>
    </xf>
    <xf numFmtId="14" fontId="4" fillId="4" borderId="1" xfId="0" applyNumberFormat="1" applyFont="1" applyFill="1" applyBorder="1" applyAlignment="1">
      <alignment horizontal="center" vertical="center" wrapText="1"/>
    </xf>
    <xf numFmtId="1" fontId="5" fillId="4" borderId="6" xfId="0" applyNumberFormat="1" applyFont="1" applyFill="1" applyBorder="1" applyAlignment="1">
      <alignment horizontal="center" vertical="center" textRotation="90" wrapText="1"/>
    </xf>
    <xf numFmtId="0" fontId="5" fillId="4" borderId="12" xfId="0" applyFont="1" applyFill="1" applyBorder="1" applyAlignment="1">
      <alignment horizontal="center" vertical="center" textRotation="90" wrapText="1"/>
    </xf>
    <xf numFmtId="0" fontId="5" fillId="4" borderId="13" xfId="0" applyFont="1" applyFill="1" applyBorder="1" applyAlignment="1">
      <alignment horizontal="center" vertical="center" textRotation="90" wrapText="1"/>
    </xf>
    <xf numFmtId="49" fontId="4" fillId="4" borderId="11" xfId="0" applyNumberFormat="1" applyFont="1" applyFill="1" applyBorder="1" applyAlignment="1">
      <alignment horizontal="center" vertical="center" wrapText="1"/>
    </xf>
    <xf numFmtId="49" fontId="5" fillId="2" borderId="14" xfId="0" applyNumberFormat="1" applyFont="1" applyFill="1" applyBorder="1" applyAlignment="1">
      <alignment horizontal="center" vertical="center" wrapText="1"/>
    </xf>
    <xf numFmtId="0" fontId="6" fillId="0" borderId="14" xfId="0" applyFont="1" applyBorder="1" applyAlignment="1">
      <alignment horizontal="center" vertical="center" wrapText="1"/>
    </xf>
    <xf numFmtId="49" fontId="6" fillId="0" borderId="14" xfId="0" applyNumberFormat="1" applyFont="1" applyBorder="1" applyAlignment="1">
      <alignment horizontal="center" vertical="center" wrapText="1"/>
    </xf>
    <xf numFmtId="0" fontId="6" fillId="0" borderId="15" xfId="0" applyFont="1" applyBorder="1" applyAlignment="1">
      <alignment horizontal="center" vertical="center" wrapText="1"/>
    </xf>
    <xf numFmtId="0" fontId="7" fillId="0" borderId="15" xfId="0" applyFont="1" applyBorder="1" applyAlignment="1">
      <alignment horizontal="center" vertical="center"/>
    </xf>
    <xf numFmtId="0" fontId="8" fillId="0" borderId="15" xfId="2" applyFont="1" applyBorder="1" applyAlignment="1" applyProtection="1">
      <alignment vertical="center" wrapText="1"/>
    </xf>
    <xf numFmtId="49" fontId="6" fillId="2" borderId="14" xfId="0" applyNumberFormat="1" applyFont="1" applyFill="1" applyBorder="1" applyAlignment="1">
      <alignment horizontal="center" vertical="center" wrapText="1"/>
    </xf>
    <xf numFmtId="49" fontId="6" fillId="2" borderId="14" xfId="0" applyNumberFormat="1" applyFont="1" applyFill="1" applyBorder="1" applyAlignment="1">
      <alignment horizontal="justify" vertical="justify" wrapText="1"/>
    </xf>
    <xf numFmtId="169" fontId="6" fillId="2" borderId="14" xfId="0" applyNumberFormat="1" applyFont="1" applyFill="1" applyBorder="1" applyAlignment="1">
      <alignment horizontal="center" vertical="center"/>
    </xf>
    <xf numFmtId="164" fontId="6" fillId="2" borderId="14" xfId="1" applyNumberFormat="1" applyFont="1" applyFill="1" applyBorder="1" applyAlignment="1">
      <alignment horizontal="center" vertical="center"/>
    </xf>
    <xf numFmtId="168" fontId="6" fillId="3" borderId="14" xfId="0" applyNumberFormat="1" applyFont="1" applyFill="1" applyBorder="1" applyAlignment="1">
      <alignment horizontal="center" vertical="center" wrapText="1"/>
    </xf>
    <xf numFmtId="1" fontId="6" fillId="3" borderId="14" xfId="0" applyNumberFormat="1" applyFont="1" applyFill="1" applyBorder="1" applyAlignment="1">
      <alignment horizontal="center" vertical="center" wrapText="1"/>
    </xf>
    <xf numFmtId="168" fontId="6" fillId="0" borderId="14" xfId="0" applyNumberFormat="1" applyFont="1" applyBorder="1" applyAlignment="1">
      <alignment horizontal="center" vertical="center"/>
    </xf>
    <xf numFmtId="14" fontId="6" fillId="0" borderId="14" xfId="0" applyNumberFormat="1" applyFont="1" applyBorder="1" applyAlignment="1">
      <alignment horizontal="center" vertical="center" wrapText="1"/>
    </xf>
    <xf numFmtId="14" fontId="6" fillId="0" borderId="14" xfId="0" applyNumberFormat="1" applyFont="1" applyBorder="1" applyAlignment="1">
      <alignment horizontal="center" vertical="center"/>
    </xf>
    <xf numFmtId="14" fontId="5" fillId="0" borderId="14" xfId="0" applyNumberFormat="1" applyFont="1" applyBorder="1" applyAlignment="1">
      <alignment horizontal="center" vertical="center"/>
    </xf>
    <xf numFmtId="170" fontId="8" fillId="2" borderId="15" xfId="2" applyNumberFormat="1" applyFont="1" applyFill="1" applyBorder="1" applyAlignment="1" applyProtection="1">
      <alignment horizontal="center" vertical="center" wrapText="1"/>
    </xf>
    <xf numFmtId="168" fontId="6" fillId="0" borderId="15" xfId="0" applyNumberFormat="1" applyFont="1" applyBorder="1" applyAlignment="1">
      <alignment horizontal="center" vertical="center" wrapText="1"/>
    </xf>
    <xf numFmtId="14" fontId="6" fillId="0" borderId="15" xfId="0" applyNumberFormat="1" applyFont="1" applyBorder="1" applyAlignment="1">
      <alignment horizontal="center" vertical="center" wrapText="1"/>
    </xf>
    <xf numFmtId="1" fontId="6" fillId="0" borderId="15" xfId="0" applyNumberFormat="1" applyFont="1" applyBorder="1" applyAlignment="1">
      <alignment horizontal="center" vertical="center" wrapText="1"/>
    </xf>
    <xf numFmtId="14" fontId="6" fillId="0" borderId="15" xfId="0" applyNumberFormat="1" applyFont="1" applyBorder="1" applyAlignment="1">
      <alignment horizontal="center" vertical="center"/>
    </xf>
    <xf numFmtId="1" fontId="6" fillId="0" borderId="14" xfId="0" applyNumberFormat="1" applyFont="1" applyBorder="1" applyAlignment="1">
      <alignment horizontal="center" vertical="center" wrapText="1"/>
    </xf>
    <xf numFmtId="0" fontId="6" fillId="0" borderId="0" xfId="0" applyFont="1"/>
    <xf numFmtId="168" fontId="6" fillId="0" borderId="0" xfId="0" applyNumberFormat="1" applyFont="1"/>
    <xf numFmtId="1" fontId="6" fillId="0" borderId="0" xfId="0" applyNumberFormat="1" applyFont="1"/>
    <xf numFmtId="49" fontId="4" fillId="4" borderId="1"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0" fontId="7" fillId="0" borderId="15" xfId="0" applyFont="1" applyBorder="1" applyAlignment="1">
      <alignment horizontal="center" vertical="center" wrapText="1"/>
    </xf>
    <xf numFmtId="49" fontId="5" fillId="0" borderId="14" xfId="0" applyNumberFormat="1" applyFont="1" applyBorder="1" applyAlignment="1">
      <alignment horizontal="center" vertical="center" wrapText="1"/>
    </xf>
    <xf numFmtId="14" fontId="10" fillId="0" borderId="14" xfId="2" applyNumberFormat="1" applyFont="1" applyBorder="1" applyAlignment="1" applyProtection="1">
      <alignment horizontal="center" vertical="center" wrapText="1"/>
    </xf>
    <xf numFmtId="1" fontId="6" fillId="2" borderId="14" xfId="0" applyNumberFormat="1" applyFont="1" applyFill="1" applyBorder="1" applyAlignment="1">
      <alignment horizontal="center" vertical="center" wrapText="1"/>
    </xf>
    <xf numFmtId="1" fontId="6" fillId="0" borderId="14" xfId="0" applyNumberFormat="1" applyFont="1" applyFill="1" applyBorder="1" applyAlignment="1">
      <alignment horizontal="center" vertical="center" wrapText="1"/>
    </xf>
    <xf numFmtId="168" fontId="4" fillId="4" borderId="3" xfId="0" applyNumberFormat="1" applyFont="1" applyFill="1" applyBorder="1" applyAlignment="1">
      <alignment horizontal="center" vertical="center" wrapText="1"/>
    </xf>
    <xf numFmtId="49" fontId="4" fillId="4" borderId="1" xfId="0" applyNumberFormat="1" applyFont="1" applyFill="1" applyBorder="1" applyAlignment="1">
      <alignment horizontal="center" vertical="center" wrapText="1"/>
    </xf>
    <xf numFmtId="49" fontId="4" fillId="4" borderId="9"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10" xfId="0" applyNumberFormat="1" applyFont="1" applyFill="1" applyBorder="1" applyAlignment="1">
      <alignment horizontal="center" vertical="center" wrapText="1"/>
    </xf>
    <xf numFmtId="166" fontId="4" fillId="4" borderId="6"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166" fontId="4" fillId="4" borderId="4" xfId="0" applyNumberFormat="1" applyFont="1" applyFill="1" applyBorder="1" applyAlignment="1">
      <alignment horizontal="center" vertical="center" wrapText="1"/>
    </xf>
    <xf numFmtId="49" fontId="4" fillId="4" borderId="8" xfId="0" applyNumberFormat="1" applyFont="1" applyFill="1" applyBorder="1" applyAlignment="1">
      <alignment horizontal="center" vertical="center" wrapText="1"/>
    </xf>
    <xf numFmtId="49" fontId="4" fillId="4" borderId="0" xfId="0" applyNumberFormat="1" applyFont="1" applyFill="1" applyBorder="1" applyAlignment="1">
      <alignment horizontal="center" vertical="center" wrapText="1"/>
    </xf>
    <xf numFmtId="0" fontId="5" fillId="4" borderId="6" xfId="0" applyFont="1" applyFill="1" applyBorder="1" applyAlignment="1">
      <alignment horizontal="center"/>
    </xf>
    <xf numFmtId="0" fontId="5" fillId="4" borderId="3" xfId="0" applyFont="1" applyFill="1" applyBorder="1" applyAlignment="1">
      <alignment horizontal="center"/>
    </xf>
    <xf numFmtId="0" fontId="5" fillId="4" borderId="4" xfId="0" applyFont="1" applyFill="1" applyBorder="1" applyAlignment="1">
      <alignment horizontal="center"/>
    </xf>
    <xf numFmtId="0" fontId="5" fillId="4" borderId="7" xfId="0" applyFont="1" applyFill="1" applyBorder="1" applyAlignment="1">
      <alignment horizontal="center" vertical="center"/>
    </xf>
    <xf numFmtId="0" fontId="5" fillId="4" borderId="5" xfId="0" applyFont="1" applyFill="1" applyBorder="1" applyAlignment="1">
      <alignment horizontal="center" vertical="center"/>
    </xf>
    <xf numFmtId="4" fontId="4" fillId="4" borderId="1" xfId="0" applyNumberFormat="1" applyFont="1" applyFill="1" applyBorder="1" applyAlignment="1">
      <alignment horizontal="center" vertical="center" wrapText="1"/>
    </xf>
    <xf numFmtId="4" fontId="4" fillId="4" borderId="9" xfId="0" applyNumberFormat="1" applyFont="1" applyFill="1" applyBorder="1" applyAlignment="1">
      <alignment horizontal="center" vertical="center" wrapText="1"/>
    </xf>
    <xf numFmtId="0" fontId="4" fillId="4" borderId="1" xfId="0" applyNumberFormat="1" applyFont="1" applyFill="1" applyBorder="1" applyAlignment="1">
      <alignment horizontal="center" vertical="center"/>
    </xf>
    <xf numFmtId="0" fontId="4" fillId="4" borderId="2" xfId="0" applyNumberFormat="1" applyFont="1" applyFill="1" applyBorder="1" applyAlignment="1">
      <alignment horizontal="center" vertical="center"/>
    </xf>
    <xf numFmtId="168" fontId="4" fillId="4" borderId="6" xfId="0" applyNumberFormat="1" applyFont="1" applyFill="1" applyBorder="1" applyAlignment="1">
      <alignment horizontal="center" vertical="center" wrapText="1"/>
    </xf>
    <xf numFmtId="168" fontId="4" fillId="4" borderId="3" xfId="0" applyNumberFormat="1" applyFont="1" applyFill="1" applyBorder="1" applyAlignment="1">
      <alignment horizontal="center" vertical="center" wrapText="1"/>
    </xf>
    <xf numFmtId="168" fontId="4" fillId="4" borderId="4" xfId="0" applyNumberFormat="1" applyFont="1" applyFill="1" applyBorder="1" applyAlignment="1">
      <alignment horizontal="center" vertical="center" wrapText="1"/>
    </xf>
    <xf numFmtId="49" fontId="5" fillId="4" borderId="1" xfId="0" applyNumberFormat="1" applyFont="1" applyFill="1" applyBorder="1" applyAlignment="1">
      <alignment horizontal="center" vertical="center" wrapText="1"/>
    </xf>
    <xf numFmtId="49" fontId="5" fillId="4" borderId="9" xfId="0" applyNumberFormat="1" applyFont="1" applyFill="1" applyBorder="1" applyAlignment="1">
      <alignment horizontal="center" vertical="center" wrapText="1"/>
    </xf>
  </cellXfs>
  <cellStyles count="5">
    <cellStyle name="Hipervínculo" xfId="2" builtinId="8"/>
    <cellStyle name="Moneda" xfId="1" builtinId="4"/>
    <cellStyle name="Moneda [0] 4" xf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activeX/activeX2.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1123950</xdr:colOff>
          <xdr:row>166</xdr:row>
          <xdr:rowOff>1047750</xdr:rowOff>
        </xdr:from>
        <xdr:to>
          <xdr:col>1</xdr:col>
          <xdr:colOff>1314450</xdr:colOff>
          <xdr:row>167</xdr:row>
          <xdr:rowOff>38100</xdr:rowOff>
        </xdr:to>
        <xdr:sp macro="" textlink="">
          <xdr:nvSpPr>
            <xdr:cNvPr id="1142" name="Control 118" hidden="1">
              <a:extLst>
                <a:ext uri="{63B3BB69-23CF-44E3-9099-C40C66FF867C}">
                  <a14:compatExt spid="_x0000_s1142"/>
                </a:ext>
                <a:ext uri="{FF2B5EF4-FFF2-40B4-BE49-F238E27FC236}">
                  <a16:creationId xmlns:a16="http://schemas.microsoft.com/office/drawing/2014/main" xmlns=""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400050</xdr:colOff>
          <xdr:row>4</xdr:row>
          <xdr:rowOff>0</xdr:rowOff>
        </xdr:from>
        <xdr:to>
          <xdr:col>5</xdr:col>
          <xdr:colOff>600075</xdr:colOff>
          <xdr:row>5</xdr:row>
          <xdr:rowOff>66675</xdr:rowOff>
        </xdr:to>
        <xdr:sp macro="" textlink="">
          <xdr:nvSpPr>
            <xdr:cNvPr id="2049" name="Control 1" hidden="1">
              <a:extLst>
                <a:ext uri="{63B3BB69-23CF-44E3-9099-C40C66FF867C}">
                  <a14:compatExt spid="_x0000_s2049"/>
                </a:ext>
                <a:ext uri="{FF2B5EF4-FFF2-40B4-BE49-F238E27FC236}">
                  <a16:creationId xmlns:a16="http://schemas.microsoft.com/office/drawing/2014/main" xmlns="" id="{00000000-0008-0000-0100-0000010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community.secop.gov.co/Public/Tendering/OpportunityDetail/Index?noticeUID=CO1.NTC.1913031&amp;isFromPublicArea=True&amp;isModal=true&amp;asPopupView=true" TargetMode="External"/><Relationship Id="rId18" Type="http://schemas.openxmlformats.org/officeDocument/2006/relationships/hyperlink" Target="mailto:nortega@labgothaplast.com.co" TargetMode="External"/><Relationship Id="rId26" Type="http://schemas.openxmlformats.org/officeDocument/2006/relationships/hyperlink" Target="mailto:comercial@innvector.com" TargetMode="External"/><Relationship Id="rId39" Type="http://schemas.openxmlformats.org/officeDocument/2006/relationships/hyperlink" Target="https://community.secop.gov.co/Public/Tendering/OpportunityDetail/Index?noticeUID=CO1.NTC.2024513&amp;isFromPublicArea=True&amp;isModal=true&amp;asPopupView=true" TargetMode="External"/><Relationship Id="rId21" Type="http://schemas.openxmlformats.org/officeDocument/2006/relationships/hyperlink" Target="https://community.secop.gov.co/Public/Tendering/OpportunityDetail/Index?noticeUID=CO1.NTC.1824608&amp;isFromPublicArea=True&amp;isModal=true&amp;asPopupView=true" TargetMode="External"/><Relationship Id="rId34" Type="http://schemas.openxmlformats.org/officeDocument/2006/relationships/hyperlink" Target="mailto:intecpys@gmail.com" TargetMode="External"/><Relationship Id="rId42" Type="http://schemas.openxmlformats.org/officeDocument/2006/relationships/hyperlink" Target="https://community.secop.gov.co/Public/Tendering/OpportunityDetail/Index?noticeUID=CO1.NTC.2010951&amp;isFromPublicArea=True&amp;isModal=true&amp;asPopupView=true" TargetMode="External"/><Relationship Id="rId47" Type="http://schemas.openxmlformats.org/officeDocument/2006/relationships/printerSettings" Target="../printerSettings/printerSettings1.bin"/><Relationship Id="rId50" Type="http://schemas.openxmlformats.org/officeDocument/2006/relationships/control" Target="../activeX/activeX1.xml"/><Relationship Id="rId7" Type="http://schemas.openxmlformats.org/officeDocument/2006/relationships/hyperlink" Target="https://community.secop.gov.co/Public/Tendering/OpportunityDetail/Index?noticeUID=CO1.NTC.1913111&amp;isFromPublicArea=True&amp;isModal=true&amp;asPopupView=true" TargetMode="External"/><Relationship Id="rId2" Type="http://schemas.openxmlformats.org/officeDocument/2006/relationships/hyperlink" Target="mailto:FVARGASMALAVER@GMAIL.COM" TargetMode="External"/><Relationship Id="rId16" Type="http://schemas.openxmlformats.org/officeDocument/2006/relationships/hyperlink" Target="mailto:instrumentacion@instrumentacion.com.co" TargetMode="External"/><Relationship Id="rId29" Type="http://schemas.openxmlformats.org/officeDocument/2006/relationships/hyperlink" Target="https://community.secop.gov.co/Public/Tendering/OpportunityDetail/Index?noticeUID=CO1.NTC.1884913&amp;isFromPublicArea=True&amp;isModal=true&amp;asPopupView=true" TargetMode="External"/><Relationship Id="rId11" Type="http://schemas.openxmlformats.org/officeDocument/2006/relationships/hyperlink" Target="https://community.secop.gov.co/Public/Tendering/OpportunityDetail/Index?noticeUID=CO1.NTC.1747969&amp;isFromPublicArea=True&amp;isModal=true&amp;asPopupView=true" TargetMode="External"/><Relationship Id="rId24" Type="http://schemas.openxmlformats.org/officeDocument/2006/relationships/hyperlink" Target="mailto:vivian.herrera@gbarco.com.co" TargetMode="External"/><Relationship Id="rId32" Type="http://schemas.openxmlformats.org/officeDocument/2006/relationships/hyperlink" Target="mailto:distribuciones.eyg@outlook.es" TargetMode="External"/><Relationship Id="rId37" Type="http://schemas.openxmlformats.org/officeDocument/2006/relationships/hyperlink" Target="https://community.secop.gov.co/Public/Tendering/OpportunityDetail/Index?noticeUID=CO1.NTC.2024513&amp;isFromPublicArea=True&amp;isModal=true&amp;asPopupView=true" TargetMode="External"/><Relationship Id="rId40" Type="http://schemas.openxmlformats.org/officeDocument/2006/relationships/hyperlink" Target="https://community.secop.gov.co/Public/Tendering/OpportunityDetail/Index?noticeUID=CO1.NTC.2024513&amp;isFromPublicArea=True&amp;isModal=true&amp;asPopupView=true" TargetMode="External"/><Relationship Id="rId45" Type="http://schemas.openxmlformats.org/officeDocument/2006/relationships/hyperlink" Target="https://community.secop.gov.co/Public/Tendering/OpportunityDetail/Index?noticeUID=CO1.NTC.1927784&amp;isFromPublicArea=True&amp;isModal=true&amp;asPopupView=true" TargetMode="External"/><Relationship Id="rId5" Type="http://schemas.openxmlformats.org/officeDocument/2006/relationships/hyperlink" Target="https://community.secop.gov.co/Public/Tendering/OpportunityDetail/Index?noticeUID=CO1.NTC.1891263&amp;isFromPublicArea=True&amp;isModal=true&amp;asPopupView=true" TargetMode="External"/><Relationship Id="rId15" Type="http://schemas.openxmlformats.org/officeDocument/2006/relationships/hyperlink" Target="https://community.secop.gov.co/Public/Tendering/OpportunityDetail/Index?noticeUID=CO1.NTC.1922608&amp;isFromPublicArea=True&amp;isModal=true&amp;asPopupView=true" TargetMode="External"/><Relationship Id="rId23" Type="http://schemas.openxmlformats.org/officeDocument/2006/relationships/hyperlink" Target="https://community.secop.gov.co/Public/Tendering/OpportunityDetail/Index?noticeUID=CO1.NTC.1824608&amp;isFromPublicArea=True&amp;isModal=true&amp;asPopupView=true" TargetMode="External"/><Relationship Id="rId28" Type="http://schemas.openxmlformats.org/officeDocument/2006/relationships/hyperlink" Target="mailto:daniel.pelaez@terumomedical.com" TargetMode="External"/><Relationship Id="rId36" Type="http://schemas.openxmlformats.org/officeDocument/2006/relationships/hyperlink" Target="https://community.secop.gov.co/Public/Tendering/OpportunityDetail/Index?noticeUID=CO1.NTC.2024513&amp;isFromPublicArea=True&amp;isModal=true&amp;asPopupView=true" TargetMode="External"/><Relationship Id="rId49" Type="http://schemas.openxmlformats.org/officeDocument/2006/relationships/vmlDrawing" Target="../drawings/vmlDrawing1.vml"/><Relationship Id="rId10" Type="http://schemas.openxmlformats.org/officeDocument/2006/relationships/hyperlink" Target="mailto:controlygestionambiental11@hotmail.com" TargetMode="External"/><Relationship Id="rId19" Type="http://schemas.openxmlformats.org/officeDocument/2006/relationships/hyperlink" Target="https://community.secop.gov.co/Public/Tendering/OpportunityDetail/Index?noticeUID=CO1.NTC.1824608&amp;isFromPublicArea=True&amp;isModal=true&amp;asPopupView=true" TargetMode="External"/><Relationship Id="rId31" Type="http://schemas.openxmlformats.org/officeDocument/2006/relationships/hyperlink" Target="https://community.secop.gov.co/Public/Tendering/OpportunityDetail/Index?noticeUID=CO1.NTC.1894922&amp;isFromPublicArea=True&amp;isModal=true&amp;asPopupView=true" TargetMode="External"/><Relationship Id="rId44" Type="http://schemas.openxmlformats.org/officeDocument/2006/relationships/hyperlink" Target="https://community.secop.gov.co/Public/Tendering/OpportunityDetail/Index?noticeUID=CO1.NTC.1993857&amp;isFromPublicArea=True&amp;isModal=true&amp;asPopupView=true" TargetMode="External"/><Relationship Id="rId4" Type="http://schemas.openxmlformats.org/officeDocument/2006/relationships/hyperlink" Target="https://community.secop.gov.co/Public/Tendering/OpportunityDetail/Index?noticeUID=CO1.NTC.1783666&amp;isFromPublicArea=True&amp;isModal=true&amp;asPopupView=true" TargetMode="External"/><Relationship Id="rId9" Type="http://schemas.openxmlformats.org/officeDocument/2006/relationships/hyperlink" Target="https://community.secop.gov.co/Public/Tendering/OpportunityDetail/Index?noticeUID=CO1.NTC.1890103&amp;isFromPublicArea=True&amp;isModal=true&amp;asPopupView=true" TargetMode="External"/><Relationship Id="rId14" Type="http://schemas.openxmlformats.org/officeDocument/2006/relationships/hyperlink" Target="mailto:gerencia@biotronitech.com.co" TargetMode="External"/><Relationship Id="rId22" Type="http://schemas.openxmlformats.org/officeDocument/2006/relationships/hyperlink" Target="mailto:seccomercial@worldmedical.com.co" TargetMode="External"/><Relationship Id="rId27" Type="http://schemas.openxmlformats.org/officeDocument/2006/relationships/hyperlink" Target="https://community.secop.gov.co/Public/Tendering/OpportunityDetail/Index?noticeUID=CO1.NTC.1824608&amp;isFromPublicArea=True&amp;isModal=true&amp;asPopupView=true" TargetMode="External"/><Relationship Id="rId30" Type="http://schemas.openxmlformats.org/officeDocument/2006/relationships/hyperlink" Target="mailto:rodriguez.sandra@abbott.com" TargetMode="External"/><Relationship Id="rId35" Type="http://schemas.openxmlformats.org/officeDocument/2006/relationships/hyperlink" Target="https://community.secop.gov.co/Public/Tendering/OpportunityDetail/Index?noticeUID=CO1.NTC.1912434&amp;isFromPublicArea=True&amp;isModal=true&amp;asPopupView=true" TargetMode="External"/><Relationship Id="rId43" Type="http://schemas.openxmlformats.org/officeDocument/2006/relationships/hyperlink" Target="https://community.secop.gov.co/Public/Tendering/OpportunityDetail/Index?noticeUID=CO1.NTC.1822968&amp;isFromPublicArea=True&amp;isModal=true&amp;asPopupView=true" TargetMode="External"/><Relationship Id="rId48" Type="http://schemas.openxmlformats.org/officeDocument/2006/relationships/drawing" Target="../drawings/drawing1.xml"/><Relationship Id="rId8" Type="http://schemas.openxmlformats.org/officeDocument/2006/relationships/hyperlink" Target="mailto:contacto@innovapharma.com.co" TargetMode="External"/><Relationship Id="rId51" Type="http://schemas.openxmlformats.org/officeDocument/2006/relationships/image" Target="../media/image1.emf"/><Relationship Id="rId3" Type="http://schemas.openxmlformats.org/officeDocument/2006/relationships/hyperlink" Target="mailto:maalte2000@mac.com" TargetMode="External"/><Relationship Id="rId12" Type="http://schemas.openxmlformats.org/officeDocument/2006/relationships/hyperlink" Target="mailto:javier.davila@fresenius-kabi.com" TargetMode="External"/><Relationship Id="rId17" Type="http://schemas.openxmlformats.org/officeDocument/2006/relationships/hyperlink" Target="https://community.secop.gov.co/Public/Tendering/OpportunityDetail/Index?noticeUID=CO1.NTC.1906579&amp;isFromPublicArea=True&amp;isModal=true&amp;asPopupView=true" TargetMode="External"/><Relationship Id="rId25" Type="http://schemas.openxmlformats.org/officeDocument/2006/relationships/hyperlink" Target="https://community.secop.gov.co/Public/Tendering/OpportunityDetail/Index?noticeUID=CO1.NTC.1868707&amp;isFromPublicArea=True&amp;isModal=true&amp;asPopupView=true" TargetMode="External"/><Relationship Id="rId33" Type="http://schemas.openxmlformats.org/officeDocument/2006/relationships/hyperlink" Target="mailto:GERENTE.ADMINISTRATIVO@DYBCATERING.COM" TargetMode="External"/><Relationship Id="rId38" Type="http://schemas.openxmlformats.org/officeDocument/2006/relationships/hyperlink" Target="https://community.secop.gov.co/Public/Tendering/OpportunityDetail/Index?noticeUID=CO1.NTC.2024513&amp;isFromPublicArea=True&amp;isModal=true&amp;asPopupView=true" TargetMode="External"/><Relationship Id="rId46" Type="http://schemas.openxmlformats.org/officeDocument/2006/relationships/hyperlink" Target="https://community.secop.gov.co/Public/Tendering/OpportunityDetail/Index?noticeUID=CO1.NTC.1987182&amp;isFromPublicArea=True&amp;isModal=true&amp;asPopupView=true" TargetMode="External"/><Relationship Id="rId20" Type="http://schemas.openxmlformats.org/officeDocument/2006/relationships/hyperlink" Target="mailto:servicioalcliente@rpmedicas.co" TargetMode="External"/><Relationship Id="rId41" Type="http://schemas.openxmlformats.org/officeDocument/2006/relationships/hyperlink" Target="https://community.secop.gov.co/Public/Tendering/OpportunityDetail/Index?noticeUID=CO1.NTC.2034785&amp;isFromPublicArea=True&amp;isModal=true&amp;asPopupView=true" TargetMode="External"/><Relationship Id="rId1" Type="http://schemas.openxmlformats.org/officeDocument/2006/relationships/hyperlink" Target="mailto:jmviverosc@unal.edu.do" TargetMode="External"/><Relationship Id="rId6" Type="http://schemas.openxmlformats.org/officeDocument/2006/relationships/hyperlink" Target="mailto:gruposaberes@sistemasaberes.com"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image" Target="../media/image2.emf"/><Relationship Id="rId4" Type="http://schemas.openxmlformats.org/officeDocument/2006/relationships/control" Target="../activeX/activeX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filterMode="1"/>
  <dimension ref="A1:Y182"/>
  <sheetViews>
    <sheetView tabSelected="1" zoomScaleNormal="100" workbookViewId="0">
      <pane xSplit="1" ySplit="2" topLeftCell="B3" activePane="bottomRight" state="frozen"/>
      <selection pane="topRight" activeCell="B1" sqref="B1"/>
      <selection pane="bottomLeft" activeCell="A3" sqref="A3"/>
      <selection pane="bottomRight" activeCell="C4" sqref="C4"/>
    </sheetView>
  </sheetViews>
  <sheetFormatPr baseColWidth="10" defaultRowHeight="12.75" x14ac:dyDescent="0.2"/>
  <cols>
    <col min="1" max="1" width="13.85546875" style="43" customWidth="1"/>
    <col min="2" max="2" width="23" style="43" customWidth="1"/>
    <col min="3" max="3" width="31.140625" style="43" customWidth="1"/>
    <col min="4" max="4" width="28.28515625" style="43" customWidth="1"/>
    <col min="5" max="5" width="54.28515625" style="43" customWidth="1"/>
    <col min="6" max="6" width="14.42578125" style="43" hidden="1" customWidth="1"/>
    <col min="7" max="7" width="15.85546875" style="43" hidden="1" customWidth="1"/>
    <col min="8" max="8" width="15.42578125" style="43" hidden="1" customWidth="1"/>
    <col min="9" max="9" width="15.140625" style="43" hidden="1" customWidth="1"/>
    <col min="10" max="10" width="17.28515625" style="43" hidden="1" customWidth="1"/>
    <col min="11" max="12" width="17.140625" style="43" hidden="1" customWidth="1"/>
    <col min="13" max="13" width="16.42578125" style="43" hidden="1" customWidth="1"/>
    <col min="14" max="14" width="19.28515625" style="43" customWidth="1"/>
    <col min="15" max="15" width="15.7109375" style="44" customWidth="1"/>
    <col min="16" max="16" width="15.28515625" style="44" customWidth="1"/>
    <col min="17" max="17" width="28.85546875" style="43" customWidth="1"/>
    <col min="18" max="18" width="22.5703125" style="43" customWidth="1"/>
    <col min="19" max="19" width="25.42578125" style="43" customWidth="1"/>
    <col min="20" max="20" width="19.42578125" style="43" customWidth="1"/>
    <col min="21" max="21" width="12" style="43" customWidth="1"/>
    <col min="22" max="22" width="22" style="43" customWidth="1"/>
    <col min="23" max="23" width="18.140625" style="43" customWidth="1"/>
    <col min="24" max="24" width="23.85546875" style="43" customWidth="1"/>
    <col min="25" max="25" width="16.5703125" style="43" customWidth="1"/>
    <col min="26" max="16384" width="11.42578125" style="43"/>
  </cols>
  <sheetData>
    <row r="1" spans="1:25" s="2" customFormat="1" ht="21.75" customHeight="1" thickBot="1" x14ac:dyDescent="0.25">
      <c r="A1" s="54" t="s">
        <v>40</v>
      </c>
      <c r="B1" s="56" t="s">
        <v>45</v>
      </c>
      <c r="C1" s="56" t="s">
        <v>44</v>
      </c>
      <c r="D1" s="56" t="s">
        <v>63</v>
      </c>
      <c r="E1" s="54" t="s">
        <v>0</v>
      </c>
      <c r="F1" s="58" t="s">
        <v>1</v>
      </c>
      <c r="G1" s="59"/>
      <c r="H1" s="59"/>
      <c r="I1" s="59"/>
      <c r="J1" s="59"/>
      <c r="K1" s="59"/>
      <c r="L1" s="59"/>
      <c r="M1" s="59"/>
      <c r="N1" s="60"/>
      <c r="O1" s="63" t="s">
        <v>2</v>
      </c>
      <c r="P1" s="64"/>
      <c r="Q1" s="53"/>
      <c r="R1" s="54" t="s">
        <v>48</v>
      </c>
      <c r="S1" s="61" t="s">
        <v>11</v>
      </c>
      <c r="T1" s="62"/>
      <c r="U1" s="62"/>
      <c r="V1" s="62"/>
      <c r="W1" s="62"/>
      <c r="X1" s="62"/>
      <c r="Y1" s="62"/>
    </row>
    <row r="2" spans="1:25" s="2" customFormat="1" ht="59.25" customHeight="1" thickBot="1" x14ac:dyDescent="0.25">
      <c r="A2" s="55"/>
      <c r="B2" s="56"/>
      <c r="C2" s="56"/>
      <c r="D2" s="57"/>
      <c r="E2" s="55"/>
      <c r="F2" s="3" t="s">
        <v>12</v>
      </c>
      <c r="G2" s="4" t="s">
        <v>62</v>
      </c>
      <c r="H2" s="4" t="s">
        <v>61</v>
      </c>
      <c r="I2" s="5" t="s">
        <v>13</v>
      </c>
      <c r="J2" s="5" t="s">
        <v>14</v>
      </c>
      <c r="K2" s="5" t="s">
        <v>41</v>
      </c>
      <c r="L2" s="5" t="s">
        <v>53</v>
      </c>
      <c r="M2" s="5" t="s">
        <v>75</v>
      </c>
      <c r="N2" s="5" t="s">
        <v>15</v>
      </c>
      <c r="O2" s="6" t="s">
        <v>16</v>
      </c>
      <c r="P2" s="6" t="s">
        <v>17</v>
      </c>
      <c r="Q2" s="13" t="s">
        <v>8</v>
      </c>
      <c r="R2" s="55"/>
      <c r="S2" s="20" t="s">
        <v>35</v>
      </c>
      <c r="T2" s="20" t="s">
        <v>57</v>
      </c>
      <c r="U2" s="20" t="s">
        <v>51</v>
      </c>
      <c r="V2" s="20" t="s">
        <v>36</v>
      </c>
      <c r="W2" s="20" t="s">
        <v>37</v>
      </c>
      <c r="X2" s="20" t="s">
        <v>38</v>
      </c>
      <c r="Y2" s="20" t="s">
        <v>39</v>
      </c>
    </row>
    <row r="3" spans="1:25" ht="72.75" customHeight="1" x14ac:dyDescent="0.2">
      <c r="A3" s="21" t="s">
        <v>85</v>
      </c>
      <c r="B3" s="25" t="s">
        <v>162</v>
      </c>
      <c r="C3" s="26" t="s">
        <v>163</v>
      </c>
      <c r="D3" s="27" t="s">
        <v>86</v>
      </c>
      <c r="E3" s="28" t="s">
        <v>88</v>
      </c>
      <c r="F3" s="29">
        <v>61800000</v>
      </c>
      <c r="G3" s="30">
        <v>0</v>
      </c>
      <c r="H3" s="30">
        <v>0</v>
      </c>
      <c r="I3" s="30">
        <f t="shared" ref="I3:I9" si="0">+F3+G3-H3</f>
        <v>61800000</v>
      </c>
      <c r="J3" s="30"/>
      <c r="K3" s="30"/>
      <c r="L3" s="30"/>
      <c r="M3" s="30"/>
      <c r="N3" s="30">
        <f t="shared" ref="N3" si="1">SUM(I3:M3)</f>
        <v>61800000</v>
      </c>
      <c r="O3" s="31">
        <v>44203</v>
      </c>
      <c r="P3" s="31">
        <v>44561</v>
      </c>
      <c r="Q3" s="39" t="s">
        <v>90</v>
      </c>
      <c r="R3" s="34" t="s">
        <v>81</v>
      </c>
      <c r="S3" s="34" t="s">
        <v>86</v>
      </c>
      <c r="T3" s="42">
        <v>1031145564</v>
      </c>
      <c r="U3" s="34"/>
      <c r="V3" s="34" t="s">
        <v>91</v>
      </c>
      <c r="W3" s="42">
        <v>3679416</v>
      </c>
      <c r="X3" s="50" t="s">
        <v>92</v>
      </c>
      <c r="Y3" s="27" t="s">
        <v>84</v>
      </c>
    </row>
    <row r="4" spans="1:25" ht="71.25" customHeight="1" x14ac:dyDescent="0.2">
      <c r="A4" s="21" t="s">
        <v>102</v>
      </c>
      <c r="B4" s="25" t="s">
        <v>164</v>
      </c>
      <c r="C4" s="26" t="s">
        <v>165</v>
      </c>
      <c r="D4" s="27" t="s">
        <v>87</v>
      </c>
      <c r="E4" s="28" t="s">
        <v>88</v>
      </c>
      <c r="F4" s="29">
        <v>61800000</v>
      </c>
      <c r="G4" s="30">
        <v>0</v>
      </c>
      <c r="H4" s="30">
        <v>0</v>
      </c>
      <c r="I4" s="30">
        <f t="shared" si="0"/>
        <v>61800000</v>
      </c>
      <c r="J4" s="30"/>
      <c r="K4" s="30"/>
      <c r="L4" s="30"/>
      <c r="M4" s="30"/>
      <c r="N4" s="30">
        <f t="shared" ref="N4" si="2">SUM(I4:M4)</f>
        <v>61800000</v>
      </c>
      <c r="O4" s="31">
        <v>44203</v>
      </c>
      <c r="P4" s="31">
        <v>44561</v>
      </c>
      <c r="Q4" s="39" t="s">
        <v>90</v>
      </c>
      <c r="R4" s="34" t="s">
        <v>81</v>
      </c>
      <c r="S4" s="34" t="s">
        <v>93</v>
      </c>
      <c r="T4" s="42">
        <v>1070013212</v>
      </c>
      <c r="U4" s="42"/>
      <c r="V4" s="34" t="s">
        <v>94</v>
      </c>
      <c r="W4" s="42">
        <v>3203159104</v>
      </c>
      <c r="X4" s="50" t="s">
        <v>95</v>
      </c>
      <c r="Y4" s="27" t="s">
        <v>84</v>
      </c>
    </row>
    <row r="5" spans="1:25" ht="66" customHeight="1" x14ac:dyDescent="0.2">
      <c r="A5" s="21" t="s">
        <v>76</v>
      </c>
      <c r="B5" s="25" t="s">
        <v>166</v>
      </c>
      <c r="C5" s="26" t="s">
        <v>167</v>
      </c>
      <c r="D5" s="27" t="s">
        <v>77</v>
      </c>
      <c r="E5" s="28" t="s">
        <v>78</v>
      </c>
      <c r="F5" s="29">
        <v>86520000</v>
      </c>
      <c r="G5" s="30">
        <v>0</v>
      </c>
      <c r="H5" s="30">
        <v>0</v>
      </c>
      <c r="I5" s="30">
        <f t="shared" si="0"/>
        <v>86520000</v>
      </c>
      <c r="J5" s="30"/>
      <c r="K5" s="30"/>
      <c r="L5" s="30"/>
      <c r="M5" s="30"/>
      <c r="N5" s="30">
        <f t="shared" ref="N5" si="3">SUM(I5:M5)</f>
        <v>86520000</v>
      </c>
      <c r="O5" s="31">
        <v>44203</v>
      </c>
      <c r="P5" s="31">
        <v>44561</v>
      </c>
      <c r="Q5" s="39" t="s">
        <v>80</v>
      </c>
      <c r="R5" s="34" t="s">
        <v>81</v>
      </c>
      <c r="S5" s="34" t="s">
        <v>77</v>
      </c>
      <c r="T5" s="42">
        <v>53052604</v>
      </c>
      <c r="U5" s="42"/>
      <c r="V5" s="34" t="s">
        <v>82</v>
      </c>
      <c r="W5" s="42">
        <v>3023912864</v>
      </c>
      <c r="X5" s="50" t="s">
        <v>83</v>
      </c>
      <c r="Y5" s="27" t="s">
        <v>84</v>
      </c>
    </row>
    <row r="6" spans="1:25" ht="66" customHeight="1" x14ac:dyDescent="0.2">
      <c r="A6" s="21" t="s">
        <v>101</v>
      </c>
      <c r="B6" s="25" t="s">
        <v>164</v>
      </c>
      <c r="C6" s="26" t="s">
        <v>165</v>
      </c>
      <c r="D6" s="27" t="s">
        <v>96</v>
      </c>
      <c r="E6" s="28" t="s">
        <v>88</v>
      </c>
      <c r="F6" s="29">
        <v>60600000</v>
      </c>
      <c r="G6" s="30">
        <v>0</v>
      </c>
      <c r="H6" s="30">
        <v>0</v>
      </c>
      <c r="I6" s="30">
        <f t="shared" si="0"/>
        <v>60600000</v>
      </c>
      <c r="J6" s="30"/>
      <c r="K6" s="30"/>
      <c r="L6" s="30"/>
      <c r="M6" s="30"/>
      <c r="N6" s="30">
        <f t="shared" ref="N6" si="4">SUM(I6:M6)</f>
        <v>60600000</v>
      </c>
      <c r="O6" s="31">
        <v>44204</v>
      </c>
      <c r="P6" s="31">
        <v>44561</v>
      </c>
      <c r="Q6" s="39" t="s">
        <v>90</v>
      </c>
      <c r="R6" s="34" t="s">
        <v>81</v>
      </c>
      <c r="S6" s="34" t="s">
        <v>97</v>
      </c>
      <c r="T6" s="42">
        <v>1015437409</v>
      </c>
      <c r="U6" s="42"/>
      <c r="V6" s="34" t="s">
        <v>99</v>
      </c>
      <c r="W6" s="42">
        <v>3173203104</v>
      </c>
      <c r="X6" s="50" t="s">
        <v>98</v>
      </c>
      <c r="Y6" s="27" t="s">
        <v>84</v>
      </c>
    </row>
    <row r="7" spans="1:25" ht="73.5" customHeight="1" x14ac:dyDescent="0.2">
      <c r="A7" s="21" t="s">
        <v>100</v>
      </c>
      <c r="B7" s="25" t="s">
        <v>164</v>
      </c>
      <c r="C7" s="26" t="s">
        <v>165</v>
      </c>
      <c r="D7" s="27" t="s">
        <v>103</v>
      </c>
      <c r="E7" s="28" t="s">
        <v>88</v>
      </c>
      <c r="F7" s="29">
        <v>60600000</v>
      </c>
      <c r="G7" s="30">
        <v>0</v>
      </c>
      <c r="H7" s="30">
        <v>0</v>
      </c>
      <c r="I7" s="30">
        <f t="shared" si="0"/>
        <v>60600000</v>
      </c>
      <c r="J7" s="30"/>
      <c r="K7" s="30"/>
      <c r="L7" s="30"/>
      <c r="M7" s="30"/>
      <c r="N7" s="30">
        <f t="shared" ref="N7" si="5">SUM(I7:M7)</f>
        <v>60600000</v>
      </c>
      <c r="O7" s="31">
        <v>44208</v>
      </c>
      <c r="P7" s="31">
        <v>44561</v>
      </c>
      <c r="Q7" s="39" t="s">
        <v>90</v>
      </c>
      <c r="R7" s="34" t="s">
        <v>81</v>
      </c>
      <c r="S7" s="34" t="s">
        <v>103</v>
      </c>
      <c r="T7" s="42">
        <v>52215144</v>
      </c>
      <c r="U7" s="42"/>
      <c r="V7" s="34" t="s">
        <v>104</v>
      </c>
      <c r="W7" s="42">
        <v>3125481628</v>
      </c>
      <c r="X7" s="50" t="s">
        <v>105</v>
      </c>
      <c r="Y7" s="27" t="s">
        <v>84</v>
      </c>
    </row>
    <row r="8" spans="1:25" ht="75.75" customHeight="1" x14ac:dyDescent="0.2">
      <c r="A8" s="21" t="s">
        <v>106</v>
      </c>
      <c r="B8" s="25" t="s">
        <v>168</v>
      </c>
      <c r="C8" s="26" t="s">
        <v>169</v>
      </c>
      <c r="D8" s="27" t="s">
        <v>107</v>
      </c>
      <c r="E8" s="28" t="s">
        <v>108</v>
      </c>
      <c r="F8" s="29">
        <v>66732066</v>
      </c>
      <c r="G8" s="30">
        <v>0</v>
      </c>
      <c r="H8" s="30">
        <v>0</v>
      </c>
      <c r="I8" s="30">
        <f t="shared" si="0"/>
        <v>66732066</v>
      </c>
      <c r="J8" s="30"/>
      <c r="K8" s="30"/>
      <c r="L8" s="30"/>
      <c r="M8" s="30"/>
      <c r="N8" s="30">
        <f t="shared" ref="N8" si="6">SUM(I8:M8)</f>
        <v>66732066</v>
      </c>
      <c r="O8" s="31">
        <v>44216</v>
      </c>
      <c r="P8" s="31">
        <v>44549</v>
      </c>
      <c r="Q8" s="39" t="s">
        <v>109</v>
      </c>
      <c r="R8" s="34" t="s">
        <v>81</v>
      </c>
      <c r="S8" s="42" t="s">
        <v>110</v>
      </c>
      <c r="T8" s="42">
        <v>901039882</v>
      </c>
      <c r="U8" s="42">
        <v>7</v>
      </c>
      <c r="V8" s="34" t="s">
        <v>111</v>
      </c>
      <c r="W8" s="34">
        <v>2885640</v>
      </c>
      <c r="X8" s="50" t="s">
        <v>112</v>
      </c>
      <c r="Y8" s="27" t="s">
        <v>84</v>
      </c>
    </row>
    <row r="9" spans="1:25" ht="126.75" customHeight="1" x14ac:dyDescent="0.2">
      <c r="A9" s="21" t="s">
        <v>113</v>
      </c>
      <c r="B9" s="25" t="s">
        <v>170</v>
      </c>
      <c r="C9" s="26" t="s">
        <v>171</v>
      </c>
      <c r="D9" s="27" t="s">
        <v>114</v>
      </c>
      <c r="E9" s="28" t="s">
        <v>115</v>
      </c>
      <c r="F9" s="29">
        <v>80000000</v>
      </c>
      <c r="G9" s="30">
        <v>0</v>
      </c>
      <c r="H9" s="30">
        <v>0</v>
      </c>
      <c r="I9" s="30">
        <f t="shared" si="0"/>
        <v>80000000</v>
      </c>
      <c r="J9" s="30"/>
      <c r="K9" s="30"/>
      <c r="L9" s="30"/>
      <c r="M9" s="30"/>
      <c r="N9" s="30">
        <f t="shared" ref="N9" si="7">SUM(I9:M9)</f>
        <v>80000000</v>
      </c>
      <c r="O9" s="31">
        <v>44217</v>
      </c>
      <c r="P9" s="31">
        <v>44500</v>
      </c>
      <c r="Q9" s="39" t="s">
        <v>116</v>
      </c>
      <c r="R9" s="34" t="s">
        <v>117</v>
      </c>
      <c r="S9" s="42" t="s">
        <v>114</v>
      </c>
      <c r="T9" s="42">
        <v>10537061</v>
      </c>
      <c r="U9" s="42"/>
      <c r="V9" s="42" t="s">
        <v>118</v>
      </c>
      <c r="W9" s="42">
        <v>8072362</v>
      </c>
      <c r="X9" s="50" t="s">
        <v>119</v>
      </c>
      <c r="Y9" s="27" t="s">
        <v>84</v>
      </c>
    </row>
    <row r="10" spans="1:25" ht="90.75" customHeight="1" x14ac:dyDescent="0.2">
      <c r="A10" s="21" t="s">
        <v>120</v>
      </c>
      <c r="B10" s="25" t="s">
        <v>172</v>
      </c>
      <c r="C10" s="26" t="s">
        <v>173</v>
      </c>
      <c r="D10" s="27" t="s">
        <v>121</v>
      </c>
      <c r="E10" s="28" t="s">
        <v>122</v>
      </c>
      <c r="F10" s="29">
        <v>119174433</v>
      </c>
      <c r="G10" s="30">
        <v>0</v>
      </c>
      <c r="H10" s="30">
        <v>0</v>
      </c>
      <c r="I10" s="30">
        <f t="shared" ref="I10" si="8">+F10+G10-H10</f>
        <v>119174433</v>
      </c>
      <c r="J10" s="30"/>
      <c r="K10" s="30"/>
      <c r="L10" s="30"/>
      <c r="M10" s="30"/>
      <c r="N10" s="30">
        <f t="shared" ref="N10" si="9">SUM(I10:M10)</f>
        <v>119174433</v>
      </c>
      <c r="O10" s="31">
        <v>44222</v>
      </c>
      <c r="P10" s="31">
        <v>44561</v>
      </c>
      <c r="Q10" s="39" t="s">
        <v>123</v>
      </c>
      <c r="R10" s="34" t="s">
        <v>81</v>
      </c>
      <c r="S10" s="42" t="s">
        <v>124</v>
      </c>
      <c r="T10" s="42">
        <v>39779251</v>
      </c>
      <c r="U10" s="42"/>
      <c r="V10" s="42" t="s">
        <v>125</v>
      </c>
      <c r="W10" s="42">
        <v>34886868</v>
      </c>
      <c r="X10" s="50" t="s">
        <v>126</v>
      </c>
      <c r="Y10" s="27" t="s">
        <v>84</v>
      </c>
    </row>
    <row r="11" spans="1:25" ht="90.75" customHeight="1" x14ac:dyDescent="0.2">
      <c r="A11" s="21" t="s">
        <v>127</v>
      </c>
      <c r="B11" s="25" t="s">
        <v>174</v>
      </c>
      <c r="C11" s="26" t="s">
        <v>175</v>
      </c>
      <c r="D11" s="27" t="s">
        <v>129</v>
      </c>
      <c r="E11" s="28" t="s">
        <v>130</v>
      </c>
      <c r="F11" s="29">
        <v>100830400</v>
      </c>
      <c r="G11" s="30">
        <v>0</v>
      </c>
      <c r="H11" s="30">
        <v>0</v>
      </c>
      <c r="I11" s="30">
        <f t="shared" ref="I11" si="10">+F11+G11-H11</f>
        <v>100830400</v>
      </c>
      <c r="J11" s="30"/>
      <c r="K11" s="30"/>
      <c r="L11" s="30"/>
      <c r="M11" s="30"/>
      <c r="N11" s="30">
        <f t="shared" ref="N11" si="11">SUM(I11:M11)</f>
        <v>100830400</v>
      </c>
      <c r="O11" s="31">
        <v>44223</v>
      </c>
      <c r="P11" s="31">
        <v>44561</v>
      </c>
      <c r="Q11" s="39" t="s">
        <v>131</v>
      </c>
      <c r="R11" s="34" t="s">
        <v>117</v>
      </c>
      <c r="S11" s="42" t="s">
        <v>132</v>
      </c>
      <c r="T11" s="42">
        <v>1083870504</v>
      </c>
      <c r="U11" s="42"/>
      <c r="V11" s="42" t="s">
        <v>133</v>
      </c>
      <c r="W11" s="42">
        <v>3486868</v>
      </c>
      <c r="X11" s="50" t="s">
        <v>134</v>
      </c>
      <c r="Y11" s="27" t="s">
        <v>84</v>
      </c>
    </row>
    <row r="12" spans="1:25" ht="90.75" customHeight="1" x14ac:dyDescent="0.2">
      <c r="A12" s="21" t="s">
        <v>128</v>
      </c>
      <c r="B12" s="25" t="s">
        <v>176</v>
      </c>
      <c r="C12" s="26" t="s">
        <v>177</v>
      </c>
      <c r="D12" s="27" t="s">
        <v>143</v>
      </c>
      <c r="E12" s="28" t="s">
        <v>144</v>
      </c>
      <c r="F12" s="29">
        <v>80784000</v>
      </c>
      <c r="G12" s="30">
        <v>0</v>
      </c>
      <c r="H12" s="30">
        <v>0</v>
      </c>
      <c r="I12" s="30">
        <f t="shared" ref="I12" si="12">+F12+G12-H12</f>
        <v>80784000</v>
      </c>
      <c r="J12" s="30"/>
      <c r="K12" s="30"/>
      <c r="L12" s="30"/>
      <c r="M12" s="30"/>
      <c r="N12" s="30">
        <f t="shared" ref="N12" si="13">SUM(I12:M12)</f>
        <v>80784000</v>
      </c>
      <c r="O12" s="31">
        <v>44228</v>
      </c>
      <c r="P12" s="31">
        <v>44500</v>
      </c>
      <c r="Q12" s="39" t="s">
        <v>145</v>
      </c>
      <c r="R12" s="34" t="s">
        <v>146</v>
      </c>
      <c r="S12" s="42" t="s">
        <v>143</v>
      </c>
      <c r="T12" s="42">
        <v>17149613</v>
      </c>
      <c r="U12" s="42"/>
      <c r="V12" s="42" t="s">
        <v>147</v>
      </c>
      <c r="W12" s="42">
        <v>3486868</v>
      </c>
      <c r="X12" s="50" t="s">
        <v>148</v>
      </c>
      <c r="Y12" s="27" t="s">
        <v>84</v>
      </c>
    </row>
    <row r="13" spans="1:25" ht="90.75" customHeight="1" x14ac:dyDescent="0.2">
      <c r="A13" s="21" t="s">
        <v>149</v>
      </c>
      <c r="B13" s="25" t="s">
        <v>178</v>
      </c>
      <c r="C13" s="26" t="s">
        <v>179</v>
      </c>
      <c r="D13" s="27" t="s">
        <v>150</v>
      </c>
      <c r="E13" s="28" t="s">
        <v>151</v>
      </c>
      <c r="F13" s="29">
        <v>122908000</v>
      </c>
      <c r="G13" s="30">
        <v>0</v>
      </c>
      <c r="H13" s="30">
        <v>0</v>
      </c>
      <c r="I13" s="30">
        <f t="shared" ref="I13" si="14">+F13+G13-H13</f>
        <v>122908000</v>
      </c>
      <c r="J13" s="30"/>
      <c r="K13" s="30"/>
      <c r="L13" s="30"/>
      <c r="M13" s="30"/>
      <c r="N13" s="30">
        <f t="shared" ref="N13" si="15">SUM(I13:M13)</f>
        <v>122908000</v>
      </c>
      <c r="O13" s="31">
        <v>44224</v>
      </c>
      <c r="P13" s="31">
        <v>44549</v>
      </c>
      <c r="Q13" s="39" t="s">
        <v>109</v>
      </c>
      <c r="R13" s="34" t="s">
        <v>81</v>
      </c>
      <c r="S13" s="42" t="s">
        <v>152</v>
      </c>
      <c r="T13" s="42">
        <v>900073771</v>
      </c>
      <c r="U13" s="42">
        <v>8</v>
      </c>
      <c r="V13" s="42" t="s">
        <v>153</v>
      </c>
      <c r="W13" s="42">
        <v>3384904</v>
      </c>
      <c r="X13" s="50" t="s">
        <v>154</v>
      </c>
      <c r="Y13" s="27" t="s">
        <v>84</v>
      </c>
    </row>
    <row r="14" spans="1:25" ht="90.75" customHeight="1" x14ac:dyDescent="0.2">
      <c r="A14" s="21" t="s">
        <v>155</v>
      </c>
      <c r="B14" s="25" t="s">
        <v>182</v>
      </c>
      <c r="C14" s="26" t="s">
        <v>183</v>
      </c>
      <c r="D14" s="27" t="s">
        <v>156</v>
      </c>
      <c r="E14" s="28" t="s">
        <v>157</v>
      </c>
      <c r="F14" s="29">
        <v>59054190</v>
      </c>
      <c r="G14" s="30">
        <v>0</v>
      </c>
      <c r="H14" s="30">
        <v>0</v>
      </c>
      <c r="I14" s="30">
        <f t="shared" ref="I14" si="16">+F14+G14-H14</f>
        <v>59054190</v>
      </c>
      <c r="J14" s="30"/>
      <c r="K14" s="30"/>
      <c r="L14" s="30"/>
      <c r="M14" s="30"/>
      <c r="N14" s="30">
        <f t="shared" ref="N14" si="17">SUM(I14:M14)</f>
        <v>59054190</v>
      </c>
      <c r="O14" s="31">
        <v>44225</v>
      </c>
      <c r="P14" s="31">
        <v>44561</v>
      </c>
      <c r="Q14" s="39" t="s">
        <v>158</v>
      </c>
      <c r="R14" s="34" t="s">
        <v>117</v>
      </c>
      <c r="S14" s="42" t="s">
        <v>159</v>
      </c>
      <c r="T14" s="42">
        <v>900194910</v>
      </c>
      <c r="U14" s="42">
        <v>4</v>
      </c>
      <c r="V14" s="42" t="s">
        <v>160</v>
      </c>
      <c r="W14" s="42">
        <v>6358881</v>
      </c>
      <c r="X14" s="50" t="s">
        <v>161</v>
      </c>
      <c r="Y14" s="27" t="s">
        <v>84</v>
      </c>
    </row>
    <row r="15" spans="1:25" ht="90.75" customHeight="1" x14ac:dyDescent="0.2">
      <c r="A15" s="21" t="s">
        <v>135</v>
      </c>
      <c r="B15" s="25" t="s">
        <v>180</v>
      </c>
      <c r="C15" s="26" t="s">
        <v>181</v>
      </c>
      <c r="D15" s="27" t="s">
        <v>137</v>
      </c>
      <c r="E15" s="28" t="s">
        <v>138</v>
      </c>
      <c r="F15" s="30">
        <v>0</v>
      </c>
      <c r="G15" s="30">
        <v>0</v>
      </c>
      <c r="H15" s="30">
        <v>0</v>
      </c>
      <c r="I15" s="30">
        <f t="shared" ref="I15:I16" si="18">+F15+G15-H15</f>
        <v>0</v>
      </c>
      <c r="J15" s="30"/>
      <c r="K15" s="30"/>
      <c r="L15" s="30"/>
      <c r="M15" s="30"/>
      <c r="N15" s="30">
        <f t="shared" ref="N15:N16" si="19">SUM(I15:M15)</f>
        <v>0</v>
      </c>
      <c r="O15" s="31">
        <v>44228</v>
      </c>
      <c r="P15" s="31">
        <v>45119</v>
      </c>
      <c r="Q15" s="39" t="s">
        <v>139</v>
      </c>
      <c r="R15" s="34" t="s">
        <v>81</v>
      </c>
      <c r="S15" s="42" t="s">
        <v>140</v>
      </c>
      <c r="T15" s="42">
        <v>800250382</v>
      </c>
      <c r="U15" s="42">
        <v>2</v>
      </c>
      <c r="V15" s="42" t="s">
        <v>141</v>
      </c>
      <c r="W15" s="42">
        <v>7447300</v>
      </c>
      <c r="X15" s="50" t="s">
        <v>142</v>
      </c>
      <c r="Y15" s="27" t="s">
        <v>84</v>
      </c>
    </row>
    <row r="16" spans="1:25" ht="130.5" customHeight="1" x14ac:dyDescent="0.2">
      <c r="A16" s="21" t="s">
        <v>136</v>
      </c>
      <c r="B16" s="25" t="s">
        <v>224</v>
      </c>
      <c r="C16" s="26" t="s">
        <v>225</v>
      </c>
      <c r="D16" s="27" t="s">
        <v>198</v>
      </c>
      <c r="E16" s="28" t="s">
        <v>199</v>
      </c>
      <c r="F16" s="30">
        <v>20242372</v>
      </c>
      <c r="G16" s="30">
        <v>0</v>
      </c>
      <c r="H16" s="30">
        <v>0</v>
      </c>
      <c r="I16" s="30">
        <f t="shared" si="18"/>
        <v>20242372</v>
      </c>
      <c r="J16" s="30"/>
      <c r="K16" s="30"/>
      <c r="L16" s="30"/>
      <c r="M16" s="30"/>
      <c r="N16" s="30">
        <f t="shared" si="19"/>
        <v>20242372</v>
      </c>
      <c r="O16" s="31">
        <v>44236</v>
      </c>
      <c r="P16" s="31">
        <v>44561</v>
      </c>
      <c r="Q16" s="39" t="s">
        <v>205</v>
      </c>
      <c r="R16" s="34" t="s">
        <v>81</v>
      </c>
      <c r="S16" s="42" t="s">
        <v>200</v>
      </c>
      <c r="T16" s="42">
        <v>804002893</v>
      </c>
      <c r="U16" s="42">
        <v>6</v>
      </c>
      <c r="V16" s="42" t="s">
        <v>201</v>
      </c>
      <c r="W16" s="42">
        <v>6521020</v>
      </c>
      <c r="X16" s="50" t="s">
        <v>202</v>
      </c>
      <c r="Y16" s="27" t="s">
        <v>203</v>
      </c>
    </row>
    <row r="17" spans="1:25" ht="130.5" customHeight="1" x14ac:dyDescent="0.2">
      <c r="A17" s="21" t="s">
        <v>184</v>
      </c>
      <c r="B17" s="25" t="s">
        <v>226</v>
      </c>
      <c r="C17" s="26" t="s">
        <v>227</v>
      </c>
      <c r="D17" s="27" t="s">
        <v>185</v>
      </c>
      <c r="E17" s="28" t="s">
        <v>186</v>
      </c>
      <c r="F17" s="30">
        <v>59972000</v>
      </c>
      <c r="G17" s="30">
        <v>0</v>
      </c>
      <c r="H17" s="30">
        <v>0</v>
      </c>
      <c r="I17" s="30">
        <f t="shared" ref="I17:I19" si="20">+F17+G17-H17</f>
        <v>59972000</v>
      </c>
      <c r="J17" s="30"/>
      <c r="K17" s="30"/>
      <c r="L17" s="30"/>
      <c r="M17" s="30"/>
      <c r="N17" s="30">
        <f t="shared" ref="N17:N19" si="21">SUM(I17:M17)</f>
        <v>59972000</v>
      </c>
      <c r="O17" s="31">
        <v>44230</v>
      </c>
      <c r="P17" s="31">
        <v>44561</v>
      </c>
      <c r="Q17" s="39" t="s">
        <v>109</v>
      </c>
      <c r="R17" s="34" t="s">
        <v>81</v>
      </c>
      <c r="S17" s="42" t="s">
        <v>185</v>
      </c>
      <c r="T17" s="42">
        <v>51849405</v>
      </c>
      <c r="U17" s="42"/>
      <c r="V17" s="42" t="s">
        <v>187</v>
      </c>
      <c r="W17" s="42">
        <v>4793462</v>
      </c>
      <c r="X17" s="50" t="s">
        <v>188</v>
      </c>
      <c r="Y17" s="27" t="s">
        <v>84</v>
      </c>
    </row>
    <row r="18" spans="1:25" ht="130.5" hidden="1" customHeight="1" x14ac:dyDescent="0.2">
      <c r="A18" s="21" t="s">
        <v>204</v>
      </c>
      <c r="B18" s="25" t="s">
        <v>228</v>
      </c>
      <c r="C18" s="26" t="s">
        <v>229</v>
      </c>
      <c r="D18" s="27" t="s">
        <v>206</v>
      </c>
      <c r="E18" s="28" t="s">
        <v>207</v>
      </c>
      <c r="F18" s="30">
        <v>218459507</v>
      </c>
      <c r="G18" s="30">
        <v>0</v>
      </c>
      <c r="H18" s="30">
        <v>0</v>
      </c>
      <c r="I18" s="30">
        <f t="shared" si="20"/>
        <v>218459507</v>
      </c>
      <c r="J18" s="30"/>
      <c r="K18" s="30"/>
      <c r="L18" s="30"/>
      <c r="M18" s="30"/>
      <c r="N18" s="30">
        <f t="shared" si="21"/>
        <v>218459507</v>
      </c>
      <c r="O18" s="31">
        <v>44237</v>
      </c>
      <c r="P18" s="31">
        <v>44286</v>
      </c>
      <c r="Q18" s="39" t="s">
        <v>208</v>
      </c>
      <c r="R18" s="34" t="s">
        <v>146</v>
      </c>
      <c r="S18" s="42" t="s">
        <v>209</v>
      </c>
      <c r="T18" s="42">
        <v>800108708</v>
      </c>
      <c r="U18" s="42">
        <v>3</v>
      </c>
      <c r="V18" s="42" t="s">
        <v>210</v>
      </c>
      <c r="W18" s="42">
        <v>5240015</v>
      </c>
      <c r="X18" s="50" t="s">
        <v>211</v>
      </c>
      <c r="Y18" s="27" t="s">
        <v>212</v>
      </c>
    </row>
    <row r="19" spans="1:25" ht="77.25" customHeight="1" x14ac:dyDescent="0.2">
      <c r="A19" s="21" t="s">
        <v>241</v>
      </c>
      <c r="B19" s="25" t="s">
        <v>265</v>
      </c>
      <c r="C19" s="26" t="s">
        <v>266</v>
      </c>
      <c r="D19" s="27" t="s">
        <v>242</v>
      </c>
      <c r="E19" s="28" t="s">
        <v>243</v>
      </c>
      <c r="F19" s="30">
        <v>473515941</v>
      </c>
      <c r="G19" s="30">
        <v>0</v>
      </c>
      <c r="H19" s="30">
        <v>0</v>
      </c>
      <c r="I19" s="30">
        <f t="shared" si="20"/>
        <v>473515941</v>
      </c>
      <c r="J19" s="30"/>
      <c r="K19" s="30"/>
      <c r="L19" s="30"/>
      <c r="M19" s="30"/>
      <c r="N19" s="30">
        <f t="shared" si="21"/>
        <v>473515941</v>
      </c>
      <c r="O19" s="31">
        <v>44244</v>
      </c>
      <c r="P19" s="31">
        <v>44561</v>
      </c>
      <c r="Q19" s="39" t="s">
        <v>244</v>
      </c>
      <c r="R19" s="34" t="s">
        <v>81</v>
      </c>
      <c r="S19" s="42" t="s">
        <v>245</v>
      </c>
      <c r="T19" s="42">
        <v>800149562</v>
      </c>
      <c r="U19" s="42">
        <v>0</v>
      </c>
      <c r="V19" s="42" t="s">
        <v>246</v>
      </c>
      <c r="W19" s="42">
        <v>7560540</v>
      </c>
      <c r="X19" s="50" t="s">
        <v>247</v>
      </c>
      <c r="Y19" s="27" t="s">
        <v>84</v>
      </c>
    </row>
    <row r="20" spans="1:25" ht="130.5" customHeight="1" x14ac:dyDescent="0.2">
      <c r="A20" s="21" t="s">
        <v>213</v>
      </c>
      <c r="B20" s="25" t="s">
        <v>230</v>
      </c>
      <c r="C20" s="26" t="s">
        <v>231</v>
      </c>
      <c r="D20" s="27" t="s">
        <v>215</v>
      </c>
      <c r="E20" s="28" t="s">
        <v>216</v>
      </c>
      <c r="F20" s="30">
        <v>162000000</v>
      </c>
      <c r="G20" s="30">
        <v>0</v>
      </c>
      <c r="H20" s="30">
        <v>0</v>
      </c>
      <c r="I20" s="30">
        <f t="shared" ref="I20:I21" si="22">+F20+G20-H20</f>
        <v>162000000</v>
      </c>
      <c r="J20" s="30"/>
      <c r="K20" s="30"/>
      <c r="L20" s="30"/>
      <c r="M20" s="30"/>
      <c r="N20" s="30">
        <f t="shared" ref="N20:N21" si="23">SUM(I20:M20)</f>
        <v>162000000</v>
      </c>
      <c r="O20" s="31">
        <v>44232</v>
      </c>
      <c r="P20" s="31">
        <v>44500</v>
      </c>
      <c r="Q20" s="39" t="s">
        <v>116</v>
      </c>
      <c r="R20" s="34" t="s">
        <v>117</v>
      </c>
      <c r="S20" s="42" t="s">
        <v>217</v>
      </c>
      <c r="T20" s="42">
        <v>7180401</v>
      </c>
      <c r="U20" s="42"/>
      <c r="V20" s="42" t="s">
        <v>218</v>
      </c>
      <c r="W20" s="42">
        <v>3123571766</v>
      </c>
      <c r="X20" s="50" t="s">
        <v>219</v>
      </c>
      <c r="Y20" s="27" t="s">
        <v>84</v>
      </c>
    </row>
    <row r="21" spans="1:25" ht="120" customHeight="1" x14ac:dyDescent="0.2">
      <c r="A21" s="21" t="s">
        <v>284</v>
      </c>
      <c r="B21" s="25" t="s">
        <v>309</v>
      </c>
      <c r="C21" s="26" t="s">
        <v>310</v>
      </c>
      <c r="D21" s="27" t="s">
        <v>285</v>
      </c>
      <c r="E21" s="28" t="s">
        <v>286</v>
      </c>
      <c r="F21" s="30">
        <v>50000000</v>
      </c>
      <c r="G21" s="30">
        <v>0</v>
      </c>
      <c r="H21" s="30">
        <v>0</v>
      </c>
      <c r="I21" s="30">
        <f t="shared" si="22"/>
        <v>50000000</v>
      </c>
      <c r="J21" s="30"/>
      <c r="K21" s="30"/>
      <c r="L21" s="30"/>
      <c r="M21" s="30"/>
      <c r="N21" s="30">
        <f t="shared" si="23"/>
        <v>50000000</v>
      </c>
      <c r="O21" s="31">
        <v>44256</v>
      </c>
      <c r="P21" s="31">
        <v>44561</v>
      </c>
      <c r="Q21" s="39" t="s">
        <v>287</v>
      </c>
      <c r="R21" s="34" t="s">
        <v>146</v>
      </c>
      <c r="S21" s="42" t="s">
        <v>288</v>
      </c>
      <c r="T21" s="42">
        <v>860013874</v>
      </c>
      <c r="U21" s="42">
        <v>7</v>
      </c>
      <c r="V21" s="42" t="s">
        <v>289</v>
      </c>
      <c r="W21" s="42">
        <v>3534000</v>
      </c>
      <c r="X21" s="50" t="s">
        <v>290</v>
      </c>
      <c r="Y21" s="27" t="s">
        <v>84</v>
      </c>
    </row>
    <row r="22" spans="1:25" ht="130.5" customHeight="1" x14ac:dyDescent="0.2">
      <c r="A22" s="21" t="s">
        <v>220</v>
      </c>
      <c r="B22" s="25" t="s">
        <v>232</v>
      </c>
      <c r="C22" s="26" t="s">
        <v>233</v>
      </c>
      <c r="D22" s="27" t="s">
        <v>221</v>
      </c>
      <c r="E22" s="28" t="s">
        <v>216</v>
      </c>
      <c r="F22" s="30">
        <v>144000000</v>
      </c>
      <c r="G22" s="30">
        <v>0</v>
      </c>
      <c r="H22" s="30">
        <v>0</v>
      </c>
      <c r="I22" s="30">
        <f t="shared" ref="I22" si="24">+F22+G22-H22</f>
        <v>144000000</v>
      </c>
      <c r="J22" s="30"/>
      <c r="K22" s="30"/>
      <c r="L22" s="30"/>
      <c r="M22" s="30"/>
      <c r="N22" s="30">
        <f t="shared" ref="N22" si="25">SUM(I22:M22)</f>
        <v>144000000</v>
      </c>
      <c r="O22" s="31">
        <v>44237</v>
      </c>
      <c r="P22" s="31">
        <v>44500</v>
      </c>
      <c r="Q22" s="39" t="s">
        <v>116</v>
      </c>
      <c r="R22" s="34" t="s">
        <v>146</v>
      </c>
      <c r="S22" s="42" t="s">
        <v>221</v>
      </c>
      <c r="T22" s="42">
        <v>1010187457</v>
      </c>
      <c r="U22" s="42"/>
      <c r="V22" s="42" t="s">
        <v>222</v>
      </c>
      <c r="W22" s="42">
        <v>3044581000</v>
      </c>
      <c r="X22" s="50" t="s">
        <v>223</v>
      </c>
      <c r="Y22" s="27" t="s">
        <v>84</v>
      </c>
    </row>
    <row r="23" spans="1:25" ht="77.25" customHeight="1" x14ac:dyDescent="0.2">
      <c r="A23" s="21" t="s">
        <v>234</v>
      </c>
      <c r="B23" s="25" t="s">
        <v>259</v>
      </c>
      <c r="C23" s="26" t="s">
        <v>260</v>
      </c>
      <c r="D23" s="27" t="s">
        <v>235</v>
      </c>
      <c r="E23" s="28" t="s">
        <v>236</v>
      </c>
      <c r="F23" s="30">
        <v>6000000</v>
      </c>
      <c r="G23" s="30">
        <v>0</v>
      </c>
      <c r="H23" s="30">
        <v>0</v>
      </c>
      <c r="I23" s="30">
        <f t="shared" ref="I23:I24" si="26">+F23+G23-H23</f>
        <v>6000000</v>
      </c>
      <c r="J23" s="30"/>
      <c r="K23" s="30"/>
      <c r="L23" s="30"/>
      <c r="M23" s="30"/>
      <c r="N23" s="30">
        <f t="shared" ref="N23:N24" si="27">SUM(I23:M23)</f>
        <v>6000000</v>
      </c>
      <c r="O23" s="31">
        <v>44244</v>
      </c>
      <c r="P23" s="31">
        <v>44561</v>
      </c>
      <c r="Q23" s="39" t="s">
        <v>158</v>
      </c>
      <c r="R23" s="34" t="s">
        <v>117</v>
      </c>
      <c r="S23" s="42" t="s">
        <v>237</v>
      </c>
      <c r="T23" s="42">
        <v>830025149</v>
      </c>
      <c r="U23" s="42">
        <v>6</v>
      </c>
      <c r="V23" s="42" t="s">
        <v>238</v>
      </c>
      <c r="W23" s="42" t="s">
        <v>239</v>
      </c>
      <c r="X23" s="50" t="s">
        <v>240</v>
      </c>
      <c r="Y23" s="27" t="s">
        <v>84</v>
      </c>
    </row>
    <row r="24" spans="1:25" ht="114" customHeight="1" x14ac:dyDescent="0.2">
      <c r="A24" s="21" t="s">
        <v>214</v>
      </c>
      <c r="B24" s="25" t="s">
        <v>416</v>
      </c>
      <c r="C24" s="26" t="s">
        <v>417</v>
      </c>
      <c r="D24" s="27" t="s">
        <v>325</v>
      </c>
      <c r="E24" s="28" t="s">
        <v>326</v>
      </c>
      <c r="F24" s="30">
        <v>5000000</v>
      </c>
      <c r="G24" s="30">
        <v>0</v>
      </c>
      <c r="H24" s="30">
        <v>0</v>
      </c>
      <c r="I24" s="30">
        <f t="shared" si="26"/>
        <v>5000000</v>
      </c>
      <c r="J24" s="30"/>
      <c r="K24" s="30"/>
      <c r="L24" s="30"/>
      <c r="M24" s="30"/>
      <c r="N24" s="30">
        <f t="shared" si="27"/>
        <v>5000000</v>
      </c>
      <c r="O24" s="31">
        <v>44259</v>
      </c>
      <c r="P24" s="31">
        <v>44561</v>
      </c>
      <c r="Q24" s="39" t="s">
        <v>327</v>
      </c>
      <c r="R24" s="34" t="s">
        <v>146</v>
      </c>
      <c r="S24" s="42" t="s">
        <v>328</v>
      </c>
      <c r="T24" s="42">
        <v>800121035</v>
      </c>
      <c r="U24" s="42">
        <v>9</v>
      </c>
      <c r="V24" s="42" t="s">
        <v>330</v>
      </c>
      <c r="W24" s="42">
        <v>2362624</v>
      </c>
      <c r="X24" s="50" t="s">
        <v>329</v>
      </c>
      <c r="Y24" s="27" t="s">
        <v>84</v>
      </c>
    </row>
    <row r="25" spans="1:25" ht="77.25" customHeight="1" x14ac:dyDescent="0.2">
      <c r="A25" s="21" t="s">
        <v>248</v>
      </c>
      <c r="B25" s="25" t="s">
        <v>261</v>
      </c>
      <c r="C25" s="26" t="s">
        <v>262</v>
      </c>
      <c r="D25" s="27" t="s">
        <v>249</v>
      </c>
      <c r="E25" s="28" t="s">
        <v>250</v>
      </c>
      <c r="F25" s="30">
        <v>56901600</v>
      </c>
      <c r="G25" s="30">
        <v>0</v>
      </c>
      <c r="H25" s="30">
        <v>0</v>
      </c>
      <c r="I25" s="30">
        <f t="shared" ref="I25:I26" si="28">+F25+G25-H25</f>
        <v>56901600</v>
      </c>
      <c r="J25" s="30"/>
      <c r="K25" s="30"/>
      <c r="L25" s="30"/>
      <c r="M25" s="30"/>
      <c r="N25" s="30">
        <f t="shared" ref="N25:N26" si="29">SUM(I25:M25)</f>
        <v>56901600</v>
      </c>
      <c r="O25" s="31">
        <v>44251</v>
      </c>
      <c r="P25" s="31">
        <v>44461</v>
      </c>
      <c r="Q25" s="39" t="s">
        <v>251</v>
      </c>
      <c r="R25" s="34" t="s">
        <v>117</v>
      </c>
      <c r="S25" s="42" t="s">
        <v>252</v>
      </c>
      <c r="T25" s="42">
        <v>860350543</v>
      </c>
      <c r="U25" s="42">
        <v>9</v>
      </c>
      <c r="V25" s="42" t="s">
        <v>253</v>
      </c>
      <c r="W25" s="42">
        <v>8053992</v>
      </c>
      <c r="X25" s="50" t="s">
        <v>254</v>
      </c>
      <c r="Y25" s="27" t="s">
        <v>84</v>
      </c>
    </row>
    <row r="26" spans="1:25" ht="77.25" customHeight="1" x14ac:dyDescent="0.2">
      <c r="A26" s="21" t="s">
        <v>506</v>
      </c>
      <c r="B26" s="25" t="s">
        <v>536</v>
      </c>
      <c r="C26" s="26" t="s">
        <v>537</v>
      </c>
      <c r="D26" s="27" t="s">
        <v>507</v>
      </c>
      <c r="E26" s="28" t="s">
        <v>508</v>
      </c>
      <c r="F26" s="30">
        <v>100193344</v>
      </c>
      <c r="G26" s="30">
        <v>0</v>
      </c>
      <c r="H26" s="30">
        <v>0</v>
      </c>
      <c r="I26" s="30">
        <f t="shared" si="28"/>
        <v>100193344</v>
      </c>
      <c r="J26" s="30"/>
      <c r="K26" s="30"/>
      <c r="L26" s="30"/>
      <c r="M26" s="30"/>
      <c r="N26" s="30">
        <f t="shared" si="29"/>
        <v>100193344</v>
      </c>
      <c r="O26" s="31">
        <v>44273</v>
      </c>
      <c r="P26" s="31">
        <v>44561</v>
      </c>
      <c r="Q26" s="39" t="s">
        <v>452</v>
      </c>
      <c r="R26" s="34" t="s">
        <v>81</v>
      </c>
      <c r="S26" s="42" t="s">
        <v>453</v>
      </c>
      <c r="T26" s="42">
        <v>79338886</v>
      </c>
      <c r="U26" s="42">
        <v>8</v>
      </c>
      <c r="V26" s="42" t="s">
        <v>454</v>
      </c>
      <c r="W26" s="42">
        <v>3346740</v>
      </c>
      <c r="X26" s="50" t="s">
        <v>455</v>
      </c>
      <c r="Y26" s="27" t="s">
        <v>84</v>
      </c>
    </row>
    <row r="27" spans="1:25" ht="77.25" customHeight="1" x14ac:dyDescent="0.2">
      <c r="A27" s="21" t="s">
        <v>255</v>
      </c>
      <c r="B27" s="25" t="s">
        <v>263</v>
      </c>
      <c r="C27" s="26" t="s">
        <v>264</v>
      </c>
      <c r="D27" s="27" t="s">
        <v>256</v>
      </c>
      <c r="E27" s="28" t="s">
        <v>257</v>
      </c>
      <c r="F27" s="30">
        <v>3283173179</v>
      </c>
      <c r="G27" s="30">
        <v>0</v>
      </c>
      <c r="H27" s="30">
        <v>0</v>
      </c>
      <c r="I27" s="30">
        <f t="shared" ref="I27" si="30">+F27+G27-H27</f>
        <v>3283173179</v>
      </c>
      <c r="J27" s="30"/>
      <c r="K27" s="30"/>
      <c r="L27" s="30"/>
      <c r="M27" s="30"/>
      <c r="N27" s="30">
        <f t="shared" ref="N27" si="31">SUM(I27:M27)</f>
        <v>3283173179</v>
      </c>
      <c r="O27" s="31">
        <v>44252</v>
      </c>
      <c r="P27" s="31">
        <v>44561</v>
      </c>
      <c r="Q27" s="39" t="s">
        <v>351</v>
      </c>
      <c r="R27" s="34" t="s">
        <v>117</v>
      </c>
      <c r="S27" s="42" t="s">
        <v>509</v>
      </c>
      <c r="T27" s="42">
        <v>860002538</v>
      </c>
      <c r="U27" s="42">
        <v>1</v>
      </c>
      <c r="V27" s="42" t="s">
        <v>510</v>
      </c>
      <c r="W27" s="42">
        <v>6544444</v>
      </c>
      <c r="X27" s="50" t="s">
        <v>511</v>
      </c>
      <c r="Y27" s="27" t="s">
        <v>84</v>
      </c>
    </row>
    <row r="28" spans="1:25" ht="77.25" customHeight="1" x14ac:dyDescent="0.2">
      <c r="A28" s="21" t="s">
        <v>277</v>
      </c>
      <c r="B28" s="25" t="s">
        <v>303</v>
      </c>
      <c r="C28" s="26" t="s">
        <v>304</v>
      </c>
      <c r="D28" s="27" t="s">
        <v>279</v>
      </c>
      <c r="E28" s="28" t="s">
        <v>278</v>
      </c>
      <c r="F28" s="30">
        <v>16997291</v>
      </c>
      <c r="G28" s="30">
        <v>0</v>
      </c>
      <c r="H28" s="30">
        <v>0</v>
      </c>
      <c r="I28" s="30">
        <f t="shared" ref="I28" si="32">+F28+G28-H28</f>
        <v>16997291</v>
      </c>
      <c r="J28" s="30"/>
      <c r="K28" s="30"/>
      <c r="L28" s="30"/>
      <c r="M28" s="30"/>
      <c r="N28" s="30">
        <f t="shared" ref="N28" si="33">SUM(I28:M28)</f>
        <v>16997291</v>
      </c>
      <c r="O28" s="31">
        <v>44258</v>
      </c>
      <c r="P28" s="31">
        <v>44561</v>
      </c>
      <c r="Q28" s="39" t="s">
        <v>280</v>
      </c>
      <c r="R28" s="34" t="s">
        <v>117</v>
      </c>
      <c r="S28" s="42" t="s">
        <v>281</v>
      </c>
      <c r="T28" s="42">
        <v>800005736</v>
      </c>
      <c r="U28" s="42">
        <v>7</v>
      </c>
      <c r="V28" s="42" t="s">
        <v>282</v>
      </c>
      <c r="W28" s="42">
        <v>3484310</v>
      </c>
      <c r="X28" s="50" t="s">
        <v>283</v>
      </c>
      <c r="Y28" s="27" t="s">
        <v>84</v>
      </c>
    </row>
    <row r="29" spans="1:25" ht="77.25" customHeight="1" x14ac:dyDescent="0.2">
      <c r="A29" s="21" t="s">
        <v>311</v>
      </c>
      <c r="B29" s="25" t="s">
        <v>418</v>
      </c>
      <c r="C29" s="26" t="s">
        <v>419</v>
      </c>
      <c r="D29" s="27" t="s">
        <v>312</v>
      </c>
      <c r="E29" s="28" t="s">
        <v>313</v>
      </c>
      <c r="F29" s="30">
        <v>1432864203</v>
      </c>
      <c r="G29" s="30">
        <v>0</v>
      </c>
      <c r="H29" s="30">
        <v>0</v>
      </c>
      <c r="I29" s="30">
        <f t="shared" ref="I29" si="34">+F29+G29-H29</f>
        <v>1432864203</v>
      </c>
      <c r="J29" s="30"/>
      <c r="K29" s="30"/>
      <c r="L29" s="30"/>
      <c r="M29" s="30"/>
      <c r="N29" s="30">
        <f t="shared" ref="N29" si="35">SUM(I29:M29)</f>
        <v>1432864203</v>
      </c>
      <c r="O29" s="31">
        <v>44257</v>
      </c>
      <c r="P29" s="31">
        <v>44561</v>
      </c>
      <c r="Q29" s="39" t="s">
        <v>314</v>
      </c>
      <c r="R29" s="34" t="s">
        <v>117</v>
      </c>
      <c r="S29" s="42" t="s">
        <v>315</v>
      </c>
      <c r="T29" s="42">
        <v>890101553</v>
      </c>
      <c r="U29" s="42">
        <v>4</v>
      </c>
      <c r="V29" s="42" t="s">
        <v>316</v>
      </c>
      <c r="W29" s="42">
        <v>9271200</v>
      </c>
      <c r="X29" s="50" t="s">
        <v>317</v>
      </c>
      <c r="Y29" s="27" t="s">
        <v>84</v>
      </c>
    </row>
    <row r="30" spans="1:25" ht="99" hidden="1" customHeight="1" x14ac:dyDescent="0.2">
      <c r="A30" s="21" t="s">
        <v>267</v>
      </c>
      <c r="B30" s="25" t="s">
        <v>275</v>
      </c>
      <c r="C30" s="26" t="s">
        <v>276</v>
      </c>
      <c r="D30" s="27" t="s">
        <v>268</v>
      </c>
      <c r="E30" s="28" t="s">
        <v>269</v>
      </c>
      <c r="F30" s="30">
        <v>28322000</v>
      </c>
      <c r="G30" s="30">
        <v>0</v>
      </c>
      <c r="H30" s="30">
        <v>0</v>
      </c>
      <c r="I30" s="30">
        <f t="shared" ref="I30:I32" si="36">+F30+G30-H30</f>
        <v>28322000</v>
      </c>
      <c r="J30" s="30"/>
      <c r="K30" s="30"/>
      <c r="L30" s="30"/>
      <c r="M30" s="30"/>
      <c r="N30" s="30">
        <f t="shared" ref="N30:N32" si="37">SUM(I30:M30)</f>
        <v>28322000</v>
      </c>
      <c r="O30" s="31">
        <v>44256</v>
      </c>
      <c r="P30" s="31">
        <v>44342</v>
      </c>
      <c r="Q30" s="39" t="s">
        <v>270</v>
      </c>
      <c r="R30" s="34" t="s">
        <v>81</v>
      </c>
      <c r="S30" s="42" t="s">
        <v>271</v>
      </c>
      <c r="T30" s="42">
        <v>860028662</v>
      </c>
      <c r="U30" s="42">
        <v>8</v>
      </c>
      <c r="V30" s="42" t="s">
        <v>272</v>
      </c>
      <c r="W30" s="42">
        <v>5718966220</v>
      </c>
      <c r="X30" s="50" t="s">
        <v>273</v>
      </c>
      <c r="Y30" s="27" t="s">
        <v>274</v>
      </c>
    </row>
    <row r="31" spans="1:25" ht="77.25" customHeight="1" x14ac:dyDescent="0.2">
      <c r="A31" s="21" t="s">
        <v>342</v>
      </c>
      <c r="B31" s="25" t="s">
        <v>420</v>
      </c>
      <c r="C31" s="26" t="s">
        <v>421</v>
      </c>
      <c r="D31" s="27" t="s">
        <v>344</v>
      </c>
      <c r="E31" s="28" t="s">
        <v>343</v>
      </c>
      <c r="F31" s="30">
        <v>3151821540</v>
      </c>
      <c r="G31" s="30">
        <v>0</v>
      </c>
      <c r="H31" s="30">
        <v>0</v>
      </c>
      <c r="I31" s="30">
        <f t="shared" si="36"/>
        <v>3151821540</v>
      </c>
      <c r="J31" s="30"/>
      <c r="K31" s="30"/>
      <c r="L31" s="30"/>
      <c r="M31" s="30"/>
      <c r="N31" s="30">
        <f t="shared" si="37"/>
        <v>3151821540</v>
      </c>
      <c r="O31" s="31">
        <v>44267</v>
      </c>
      <c r="P31" s="31">
        <v>44561</v>
      </c>
      <c r="Q31" s="39" t="s">
        <v>258</v>
      </c>
      <c r="R31" s="34" t="s">
        <v>117</v>
      </c>
      <c r="S31" s="42" t="s">
        <v>345</v>
      </c>
      <c r="T31" s="42">
        <v>860002392</v>
      </c>
      <c r="U31" s="42">
        <v>1</v>
      </c>
      <c r="V31" s="42" t="s">
        <v>346</v>
      </c>
      <c r="W31" s="42">
        <v>5924400</v>
      </c>
      <c r="X31" s="50" t="s">
        <v>347</v>
      </c>
      <c r="Y31" s="27" t="s">
        <v>84</v>
      </c>
    </row>
    <row r="32" spans="1:25" ht="77.25" customHeight="1" x14ac:dyDescent="0.2">
      <c r="A32" s="21" t="s">
        <v>318</v>
      </c>
      <c r="B32" s="25" t="s">
        <v>422</v>
      </c>
      <c r="C32" s="26" t="s">
        <v>423</v>
      </c>
      <c r="D32" s="27" t="s">
        <v>319</v>
      </c>
      <c r="E32" s="28" t="s">
        <v>320</v>
      </c>
      <c r="F32" s="30">
        <v>57000000</v>
      </c>
      <c r="G32" s="30">
        <v>0</v>
      </c>
      <c r="H32" s="30">
        <v>0</v>
      </c>
      <c r="I32" s="30">
        <f t="shared" si="36"/>
        <v>57000000</v>
      </c>
      <c r="J32" s="30"/>
      <c r="K32" s="30"/>
      <c r="L32" s="30"/>
      <c r="M32" s="30"/>
      <c r="N32" s="30">
        <f t="shared" si="37"/>
        <v>57000000</v>
      </c>
      <c r="O32" s="31">
        <v>44259</v>
      </c>
      <c r="P32" s="31">
        <v>44561</v>
      </c>
      <c r="Q32" s="39" t="s">
        <v>321</v>
      </c>
      <c r="R32" s="34" t="s">
        <v>117</v>
      </c>
      <c r="S32" s="42" t="s">
        <v>322</v>
      </c>
      <c r="T32" s="42">
        <v>860024862</v>
      </c>
      <c r="U32" s="42">
        <v>6</v>
      </c>
      <c r="V32" s="42" t="s">
        <v>323</v>
      </c>
      <c r="W32" s="42">
        <v>7441740</v>
      </c>
      <c r="X32" s="50" t="s">
        <v>324</v>
      </c>
      <c r="Y32" s="27" t="s">
        <v>84</v>
      </c>
    </row>
    <row r="33" spans="1:25" ht="96" customHeight="1" x14ac:dyDescent="0.2">
      <c r="A33" s="21" t="s">
        <v>291</v>
      </c>
      <c r="B33" s="25" t="s">
        <v>305</v>
      </c>
      <c r="C33" s="26" t="s">
        <v>306</v>
      </c>
      <c r="D33" s="27" t="s">
        <v>292</v>
      </c>
      <c r="E33" s="28" t="s">
        <v>293</v>
      </c>
      <c r="F33" s="30">
        <v>1717293995</v>
      </c>
      <c r="G33" s="30">
        <v>0</v>
      </c>
      <c r="H33" s="30">
        <v>0</v>
      </c>
      <c r="I33" s="30">
        <f t="shared" ref="I33:I36" si="38">+F33+G33-H33</f>
        <v>1717293995</v>
      </c>
      <c r="J33" s="30"/>
      <c r="K33" s="30"/>
      <c r="L33" s="30"/>
      <c r="M33" s="30"/>
      <c r="N33" s="30">
        <f t="shared" ref="N33:N36" si="39">SUM(I33:M33)</f>
        <v>1717293995</v>
      </c>
      <c r="O33" s="31">
        <v>44259</v>
      </c>
      <c r="P33" s="31">
        <v>44561</v>
      </c>
      <c r="Q33" s="39" t="s">
        <v>258</v>
      </c>
      <c r="R33" s="34" t="s">
        <v>117</v>
      </c>
      <c r="S33" s="42" t="s">
        <v>294</v>
      </c>
      <c r="T33" s="42">
        <v>860003216</v>
      </c>
      <c r="U33" s="42">
        <v>8</v>
      </c>
      <c r="V33" s="42" t="s">
        <v>295</v>
      </c>
      <c r="W33" s="42">
        <v>4178860</v>
      </c>
      <c r="X33" s="50" t="s">
        <v>296</v>
      </c>
      <c r="Y33" s="27" t="s">
        <v>84</v>
      </c>
    </row>
    <row r="34" spans="1:25" ht="77.25" customHeight="1" x14ac:dyDescent="0.2">
      <c r="A34" s="21" t="s">
        <v>338</v>
      </c>
      <c r="B34" s="25" t="s">
        <v>448</v>
      </c>
      <c r="C34" s="26" t="s">
        <v>449</v>
      </c>
      <c r="D34" s="27" t="s">
        <v>339</v>
      </c>
      <c r="E34" s="28" t="s">
        <v>340</v>
      </c>
      <c r="F34" s="30">
        <v>114721152</v>
      </c>
      <c r="G34" s="30">
        <v>0</v>
      </c>
      <c r="H34" s="30">
        <v>0</v>
      </c>
      <c r="I34" s="30">
        <f t="shared" si="38"/>
        <v>114721152</v>
      </c>
      <c r="J34" s="30"/>
      <c r="K34" s="30"/>
      <c r="L34" s="30"/>
      <c r="M34" s="30"/>
      <c r="N34" s="30">
        <f t="shared" si="39"/>
        <v>114721152</v>
      </c>
      <c r="O34" s="31">
        <v>44265</v>
      </c>
      <c r="P34" s="31">
        <v>44561</v>
      </c>
      <c r="Q34" s="39" t="s">
        <v>341</v>
      </c>
      <c r="R34" s="34" t="s">
        <v>117</v>
      </c>
      <c r="S34" s="42" t="s">
        <v>140</v>
      </c>
      <c r="T34" s="42">
        <v>800250382</v>
      </c>
      <c r="U34" s="42">
        <v>2</v>
      </c>
      <c r="V34" s="42" t="s">
        <v>141</v>
      </c>
      <c r="W34" s="42">
        <v>7447300</v>
      </c>
      <c r="X34" s="50" t="s">
        <v>142</v>
      </c>
      <c r="Y34" s="27" t="s">
        <v>84</v>
      </c>
    </row>
    <row r="35" spans="1:25" ht="94.5" customHeight="1" x14ac:dyDescent="0.2">
      <c r="A35" s="21" t="s">
        <v>395</v>
      </c>
      <c r="B35" s="25" t="s">
        <v>426</v>
      </c>
      <c r="C35" s="26" t="s">
        <v>427</v>
      </c>
      <c r="D35" s="27" t="s">
        <v>396</v>
      </c>
      <c r="E35" s="28" t="s">
        <v>391</v>
      </c>
      <c r="F35" s="30">
        <v>157660304</v>
      </c>
      <c r="G35" s="30">
        <v>0</v>
      </c>
      <c r="H35" s="30">
        <v>0</v>
      </c>
      <c r="I35" s="30">
        <f t="shared" si="38"/>
        <v>157660304</v>
      </c>
      <c r="J35" s="30"/>
      <c r="K35" s="30"/>
      <c r="L35" s="30"/>
      <c r="M35" s="30"/>
      <c r="N35" s="30">
        <f t="shared" si="39"/>
        <v>157660304</v>
      </c>
      <c r="O35" s="31">
        <v>44273</v>
      </c>
      <c r="P35" s="31">
        <v>44561</v>
      </c>
      <c r="Q35" s="39" t="s">
        <v>397</v>
      </c>
      <c r="R35" s="34" t="s">
        <v>117</v>
      </c>
      <c r="S35" s="42" t="s">
        <v>398</v>
      </c>
      <c r="T35" s="42">
        <v>860005800</v>
      </c>
      <c r="U35" s="42">
        <v>0</v>
      </c>
      <c r="V35" s="42" t="s">
        <v>400</v>
      </c>
      <c r="W35" s="42">
        <v>4252770</v>
      </c>
      <c r="X35" s="50" t="s">
        <v>399</v>
      </c>
      <c r="Y35" s="42" t="s">
        <v>84</v>
      </c>
    </row>
    <row r="36" spans="1:25" ht="77.25" customHeight="1" x14ac:dyDescent="0.2">
      <c r="A36" s="21" t="s">
        <v>331</v>
      </c>
      <c r="B36" s="25" t="s">
        <v>424</v>
      </c>
      <c r="C36" s="26" t="s">
        <v>425</v>
      </c>
      <c r="D36" s="27" t="s">
        <v>332</v>
      </c>
      <c r="E36" s="28" t="s">
        <v>333</v>
      </c>
      <c r="F36" s="30">
        <v>20000000</v>
      </c>
      <c r="G36" s="30">
        <v>0</v>
      </c>
      <c r="H36" s="30">
        <v>0</v>
      </c>
      <c r="I36" s="30">
        <f t="shared" si="38"/>
        <v>20000000</v>
      </c>
      <c r="J36" s="30"/>
      <c r="K36" s="30"/>
      <c r="L36" s="30"/>
      <c r="M36" s="30"/>
      <c r="N36" s="30">
        <f t="shared" si="39"/>
        <v>20000000</v>
      </c>
      <c r="O36" s="31">
        <v>44260</v>
      </c>
      <c r="P36" s="31">
        <v>44561</v>
      </c>
      <c r="Q36" s="39" t="s">
        <v>334</v>
      </c>
      <c r="R36" s="34" t="s">
        <v>146</v>
      </c>
      <c r="S36" s="42" t="s">
        <v>335</v>
      </c>
      <c r="T36" s="42">
        <v>830094176</v>
      </c>
      <c r="U36" s="42">
        <v>1</v>
      </c>
      <c r="V36" s="42" t="s">
        <v>336</v>
      </c>
      <c r="W36" s="42">
        <v>2538484</v>
      </c>
      <c r="X36" s="50" t="s">
        <v>337</v>
      </c>
      <c r="Y36" s="27" t="s">
        <v>84</v>
      </c>
    </row>
    <row r="37" spans="1:25" ht="77.25" customHeight="1" x14ac:dyDescent="0.2">
      <c r="A37" s="21" t="s">
        <v>297</v>
      </c>
      <c r="B37" s="25" t="s">
        <v>307</v>
      </c>
      <c r="C37" s="26" t="s">
        <v>308</v>
      </c>
      <c r="D37" s="27" t="s">
        <v>299</v>
      </c>
      <c r="E37" s="28" t="s">
        <v>300</v>
      </c>
      <c r="F37" s="30">
        <v>108000000</v>
      </c>
      <c r="G37" s="30">
        <v>0</v>
      </c>
      <c r="H37" s="30">
        <v>0</v>
      </c>
      <c r="I37" s="30">
        <f t="shared" ref="I37:I44" si="40">+F37+G37-H37</f>
        <v>108000000</v>
      </c>
      <c r="J37" s="30"/>
      <c r="K37" s="30"/>
      <c r="L37" s="30"/>
      <c r="M37" s="30"/>
      <c r="N37" s="30">
        <f t="shared" ref="N37:N44" si="41">SUM(I37:M37)</f>
        <v>108000000</v>
      </c>
      <c r="O37" s="31">
        <v>44258</v>
      </c>
      <c r="P37" s="31">
        <v>44500</v>
      </c>
      <c r="Q37" s="39" t="s">
        <v>116</v>
      </c>
      <c r="R37" s="34" t="s">
        <v>117</v>
      </c>
      <c r="S37" s="42" t="s">
        <v>299</v>
      </c>
      <c r="T37" s="42">
        <v>80399430</v>
      </c>
      <c r="U37" s="42"/>
      <c r="V37" s="42" t="s">
        <v>301</v>
      </c>
      <c r="W37" s="42">
        <v>3115617896</v>
      </c>
      <c r="X37" s="50" t="s">
        <v>302</v>
      </c>
      <c r="Y37" s="27" t="s">
        <v>84</v>
      </c>
    </row>
    <row r="38" spans="1:25" ht="94.5" customHeight="1" x14ac:dyDescent="0.2">
      <c r="A38" s="21" t="s">
        <v>389</v>
      </c>
      <c r="B38" s="25" t="s">
        <v>428</v>
      </c>
      <c r="C38" s="26" t="s">
        <v>429</v>
      </c>
      <c r="D38" s="27" t="s">
        <v>390</v>
      </c>
      <c r="E38" s="28" t="s">
        <v>391</v>
      </c>
      <c r="F38" s="30">
        <v>140191911</v>
      </c>
      <c r="G38" s="30">
        <v>0</v>
      </c>
      <c r="H38" s="30">
        <v>0</v>
      </c>
      <c r="I38" s="30">
        <f t="shared" si="40"/>
        <v>140191911</v>
      </c>
      <c r="J38" s="30"/>
      <c r="K38" s="30"/>
      <c r="L38" s="30"/>
      <c r="M38" s="30"/>
      <c r="N38" s="30">
        <f t="shared" si="41"/>
        <v>140191911</v>
      </c>
      <c r="O38" s="31">
        <v>44267</v>
      </c>
      <c r="P38" s="31">
        <v>44561</v>
      </c>
      <c r="Q38" s="39" t="s">
        <v>258</v>
      </c>
      <c r="R38" s="34" t="s">
        <v>117</v>
      </c>
      <c r="S38" s="42" t="s">
        <v>392</v>
      </c>
      <c r="T38" s="42">
        <v>800100610</v>
      </c>
      <c r="U38" s="42">
        <v>4</v>
      </c>
      <c r="V38" s="42" t="s">
        <v>394</v>
      </c>
      <c r="W38" s="42">
        <v>6460505</v>
      </c>
      <c r="X38" s="50" t="s">
        <v>393</v>
      </c>
      <c r="Y38" s="42" t="s">
        <v>84</v>
      </c>
    </row>
    <row r="39" spans="1:25" ht="77.25" customHeight="1" x14ac:dyDescent="0.2">
      <c r="A39" s="21" t="s">
        <v>348</v>
      </c>
      <c r="B39" s="25" t="s">
        <v>430</v>
      </c>
      <c r="C39" s="26" t="s">
        <v>431</v>
      </c>
      <c r="D39" s="27" t="s">
        <v>349</v>
      </c>
      <c r="E39" s="28" t="s">
        <v>350</v>
      </c>
      <c r="F39" s="30">
        <v>85235539</v>
      </c>
      <c r="G39" s="30">
        <v>0</v>
      </c>
      <c r="H39" s="30">
        <v>0</v>
      </c>
      <c r="I39" s="30">
        <f t="shared" si="40"/>
        <v>85235539</v>
      </c>
      <c r="J39" s="30"/>
      <c r="K39" s="30"/>
      <c r="L39" s="30"/>
      <c r="M39" s="30"/>
      <c r="N39" s="30">
        <f t="shared" si="41"/>
        <v>85235539</v>
      </c>
      <c r="O39" s="31">
        <v>44267</v>
      </c>
      <c r="P39" s="31">
        <v>44561</v>
      </c>
      <c r="Q39" s="39" t="s">
        <v>351</v>
      </c>
      <c r="R39" s="34" t="s">
        <v>117</v>
      </c>
      <c r="S39" s="42" t="s">
        <v>352</v>
      </c>
      <c r="T39" s="42">
        <v>830010337</v>
      </c>
      <c r="U39" s="42">
        <v>0</v>
      </c>
      <c r="V39" s="42" t="s">
        <v>353</v>
      </c>
      <c r="W39" s="42">
        <v>7421454</v>
      </c>
      <c r="X39" s="50" t="s">
        <v>354</v>
      </c>
      <c r="Y39" s="27" t="s">
        <v>84</v>
      </c>
    </row>
    <row r="40" spans="1:25" ht="77.25" hidden="1" customHeight="1" x14ac:dyDescent="0.2">
      <c r="A40" s="21" t="s">
        <v>298</v>
      </c>
      <c r="B40" s="25" t="s">
        <v>538</v>
      </c>
      <c r="C40" s="26" t="s">
        <v>539</v>
      </c>
      <c r="D40" s="27" t="s">
        <v>450</v>
      </c>
      <c r="E40" s="28" t="s">
        <v>451</v>
      </c>
      <c r="F40" s="30">
        <v>40569405</v>
      </c>
      <c r="G40" s="30">
        <v>0</v>
      </c>
      <c r="H40" s="30">
        <v>0</v>
      </c>
      <c r="I40" s="30">
        <f t="shared" ref="I40" si="42">+F40+G40-H40</f>
        <v>40569405</v>
      </c>
      <c r="J40" s="30"/>
      <c r="K40" s="30"/>
      <c r="L40" s="30"/>
      <c r="M40" s="30"/>
      <c r="N40" s="30">
        <f t="shared" ref="N40" si="43">SUM(I40:M40)</f>
        <v>40569405</v>
      </c>
      <c r="O40" s="31">
        <v>44267</v>
      </c>
      <c r="P40" s="31">
        <v>44347</v>
      </c>
      <c r="Q40" s="39" t="s">
        <v>452</v>
      </c>
      <c r="R40" s="34" t="s">
        <v>81</v>
      </c>
      <c r="S40" s="42" t="s">
        <v>453</v>
      </c>
      <c r="T40" s="42">
        <v>79338886</v>
      </c>
      <c r="U40" s="42">
        <v>8</v>
      </c>
      <c r="V40" s="42" t="s">
        <v>454</v>
      </c>
      <c r="W40" s="42">
        <v>3346740</v>
      </c>
      <c r="X40" s="50" t="s">
        <v>455</v>
      </c>
      <c r="Y40" s="27" t="s">
        <v>84</v>
      </c>
    </row>
    <row r="41" spans="1:25" ht="94.5" customHeight="1" x14ac:dyDescent="0.2">
      <c r="A41" s="21" t="s">
        <v>375</v>
      </c>
      <c r="B41" s="25" t="s">
        <v>432</v>
      </c>
      <c r="C41" s="26" t="s">
        <v>433</v>
      </c>
      <c r="D41" s="27" t="s">
        <v>376</v>
      </c>
      <c r="E41" s="28" t="s">
        <v>377</v>
      </c>
      <c r="F41" s="30">
        <v>20000000</v>
      </c>
      <c r="G41" s="30">
        <v>0</v>
      </c>
      <c r="H41" s="30">
        <v>0</v>
      </c>
      <c r="I41" s="30">
        <f t="shared" ref="I41" si="44">+F41+G41-H41</f>
        <v>20000000</v>
      </c>
      <c r="J41" s="30"/>
      <c r="K41" s="30"/>
      <c r="L41" s="30"/>
      <c r="M41" s="30"/>
      <c r="N41" s="30">
        <f t="shared" ref="N41" si="45">SUM(I41:M41)</f>
        <v>20000000</v>
      </c>
      <c r="O41" s="31">
        <v>44267</v>
      </c>
      <c r="P41" s="31">
        <v>44561</v>
      </c>
      <c r="Q41" s="39" t="s">
        <v>378</v>
      </c>
      <c r="R41" s="34" t="s">
        <v>146</v>
      </c>
      <c r="S41" s="42" t="s">
        <v>379</v>
      </c>
      <c r="T41" s="42">
        <v>901034790</v>
      </c>
      <c r="U41" s="42">
        <v>9</v>
      </c>
      <c r="V41" s="42" t="s">
        <v>381</v>
      </c>
      <c r="W41" s="42">
        <v>3649620</v>
      </c>
      <c r="X41" s="50" t="s">
        <v>380</v>
      </c>
      <c r="Y41" s="42" t="s">
        <v>84</v>
      </c>
    </row>
    <row r="42" spans="1:25" ht="94.5" customHeight="1" x14ac:dyDescent="0.2">
      <c r="A42" s="21" t="s">
        <v>369</v>
      </c>
      <c r="B42" s="25" t="s">
        <v>434</v>
      </c>
      <c r="C42" s="26" t="s">
        <v>435</v>
      </c>
      <c r="D42" s="27" t="s">
        <v>370</v>
      </c>
      <c r="E42" s="28" t="s">
        <v>371</v>
      </c>
      <c r="F42" s="30">
        <v>363399499</v>
      </c>
      <c r="G42" s="30">
        <v>0</v>
      </c>
      <c r="H42" s="30">
        <v>0</v>
      </c>
      <c r="I42" s="30">
        <f t="shared" si="40"/>
        <v>363399499</v>
      </c>
      <c r="J42" s="30"/>
      <c r="K42" s="30"/>
      <c r="L42" s="30"/>
      <c r="M42" s="30"/>
      <c r="N42" s="30">
        <f t="shared" si="41"/>
        <v>363399499</v>
      </c>
      <c r="O42" s="31">
        <v>44274</v>
      </c>
      <c r="P42" s="31">
        <v>44561</v>
      </c>
      <c r="Q42" s="39" t="s">
        <v>341</v>
      </c>
      <c r="R42" s="34" t="s">
        <v>117</v>
      </c>
      <c r="S42" s="42" t="s">
        <v>372</v>
      </c>
      <c r="T42" s="42">
        <v>860001942</v>
      </c>
      <c r="U42" s="42">
        <v>8</v>
      </c>
      <c r="V42" s="42" t="s">
        <v>373</v>
      </c>
      <c r="W42" s="42">
        <v>4142277</v>
      </c>
      <c r="X42" s="50" t="s">
        <v>374</v>
      </c>
      <c r="Y42" s="27" t="s">
        <v>84</v>
      </c>
    </row>
    <row r="43" spans="1:25" ht="94.5" customHeight="1" x14ac:dyDescent="0.2">
      <c r="A43" s="21" t="s">
        <v>575</v>
      </c>
      <c r="B43" s="25" t="s">
        <v>649</v>
      </c>
      <c r="C43" s="26" t="s">
        <v>650</v>
      </c>
      <c r="D43" s="27" t="s">
        <v>576</v>
      </c>
      <c r="E43" s="28" t="s">
        <v>577</v>
      </c>
      <c r="F43" s="30">
        <v>25906612</v>
      </c>
      <c r="G43" s="30">
        <v>0</v>
      </c>
      <c r="H43" s="30">
        <v>0</v>
      </c>
      <c r="I43" s="30">
        <f t="shared" ref="I43" si="46">+F43+G43-H43</f>
        <v>25906612</v>
      </c>
      <c r="J43" s="30"/>
      <c r="K43" s="30"/>
      <c r="L43" s="30"/>
      <c r="M43" s="30"/>
      <c r="N43" s="30">
        <f t="shared" ref="N43" si="47">SUM(I43:M43)</f>
        <v>25906612</v>
      </c>
      <c r="O43" s="31">
        <v>44298</v>
      </c>
      <c r="P43" s="31">
        <v>44561</v>
      </c>
      <c r="Q43" s="39" t="s">
        <v>578</v>
      </c>
      <c r="R43" s="34" t="s">
        <v>579</v>
      </c>
      <c r="S43" s="42" t="s">
        <v>580</v>
      </c>
      <c r="T43" s="42">
        <v>830067414</v>
      </c>
      <c r="U43" s="42">
        <v>5</v>
      </c>
      <c r="V43" s="42" t="s">
        <v>581</v>
      </c>
      <c r="W43" s="42">
        <v>7429393</v>
      </c>
      <c r="X43" s="50" t="s">
        <v>582</v>
      </c>
      <c r="Y43" s="27" t="s">
        <v>84</v>
      </c>
    </row>
    <row r="44" spans="1:25" ht="116.25" customHeight="1" x14ac:dyDescent="0.2">
      <c r="A44" s="21" t="s">
        <v>476</v>
      </c>
      <c r="B44" s="25" t="s">
        <v>494</v>
      </c>
      <c r="C44" s="26" t="s">
        <v>495</v>
      </c>
      <c r="D44" s="27" t="s">
        <v>477</v>
      </c>
      <c r="E44" s="28" t="s">
        <v>478</v>
      </c>
      <c r="F44" s="30">
        <v>59000000</v>
      </c>
      <c r="G44" s="30">
        <v>0</v>
      </c>
      <c r="H44" s="30">
        <v>0</v>
      </c>
      <c r="I44" s="30">
        <f t="shared" si="40"/>
        <v>59000000</v>
      </c>
      <c r="J44" s="30"/>
      <c r="K44" s="30"/>
      <c r="L44" s="30"/>
      <c r="M44" s="30"/>
      <c r="N44" s="30">
        <f t="shared" si="41"/>
        <v>59000000</v>
      </c>
      <c r="O44" s="31">
        <v>44272</v>
      </c>
      <c r="P44" s="31">
        <v>44561</v>
      </c>
      <c r="Q44" s="39" t="s">
        <v>327</v>
      </c>
      <c r="R44" s="34" t="s">
        <v>146</v>
      </c>
      <c r="S44" s="42" t="s">
        <v>477</v>
      </c>
      <c r="T44" s="42">
        <v>19352271</v>
      </c>
      <c r="U44" s="42">
        <v>9</v>
      </c>
      <c r="V44" s="42" t="s">
        <v>480</v>
      </c>
      <c r="W44" s="42">
        <v>5335516</v>
      </c>
      <c r="X44" s="50" t="s">
        <v>479</v>
      </c>
      <c r="Y44" s="27" t="s">
        <v>84</v>
      </c>
    </row>
    <row r="45" spans="1:25" ht="94.5" customHeight="1" x14ac:dyDescent="0.2">
      <c r="A45" s="21" t="s">
        <v>355</v>
      </c>
      <c r="B45" s="25" t="s">
        <v>436</v>
      </c>
      <c r="C45" s="26" t="s">
        <v>437</v>
      </c>
      <c r="D45" s="27" t="s">
        <v>356</v>
      </c>
      <c r="E45" s="28" t="s">
        <v>357</v>
      </c>
      <c r="F45" s="30">
        <v>30000000</v>
      </c>
      <c r="G45" s="30">
        <v>0</v>
      </c>
      <c r="H45" s="30">
        <v>0</v>
      </c>
      <c r="I45" s="30">
        <f t="shared" ref="I45:I46" si="48">+F45+G45-H45</f>
        <v>30000000</v>
      </c>
      <c r="J45" s="30"/>
      <c r="K45" s="30"/>
      <c r="L45" s="30"/>
      <c r="M45" s="30"/>
      <c r="N45" s="30">
        <f t="shared" ref="N45:N46" si="49">SUM(I45:M45)</f>
        <v>30000000</v>
      </c>
      <c r="O45" s="31">
        <v>44271</v>
      </c>
      <c r="P45" s="31">
        <v>44561</v>
      </c>
      <c r="Q45" s="39" t="s">
        <v>358</v>
      </c>
      <c r="R45" s="34" t="s">
        <v>81</v>
      </c>
      <c r="S45" s="42" t="s">
        <v>359</v>
      </c>
      <c r="T45" s="42">
        <v>900678549</v>
      </c>
      <c r="U45" s="42">
        <v>6</v>
      </c>
      <c r="V45" s="42" t="s">
        <v>360</v>
      </c>
      <c r="W45" s="42">
        <v>3114062331</v>
      </c>
      <c r="X45" s="50" t="s">
        <v>361</v>
      </c>
      <c r="Y45" s="27" t="s">
        <v>84</v>
      </c>
    </row>
    <row r="46" spans="1:25" ht="94.5" customHeight="1" x14ac:dyDescent="0.2">
      <c r="A46" s="21" t="s">
        <v>408</v>
      </c>
      <c r="B46" s="25" t="s">
        <v>438</v>
      </c>
      <c r="C46" s="26" t="s">
        <v>439</v>
      </c>
      <c r="D46" s="27" t="s">
        <v>410</v>
      </c>
      <c r="E46" s="28" t="s">
        <v>409</v>
      </c>
      <c r="F46" s="30">
        <v>30000000</v>
      </c>
      <c r="G46" s="30">
        <v>0</v>
      </c>
      <c r="H46" s="30">
        <v>0</v>
      </c>
      <c r="I46" s="30">
        <f t="shared" si="48"/>
        <v>30000000</v>
      </c>
      <c r="J46" s="30"/>
      <c r="K46" s="30"/>
      <c r="L46" s="30"/>
      <c r="M46" s="30"/>
      <c r="N46" s="30">
        <f t="shared" si="49"/>
        <v>30000000</v>
      </c>
      <c r="O46" s="31">
        <v>44270</v>
      </c>
      <c r="P46" s="31">
        <v>44561</v>
      </c>
      <c r="Q46" s="39" t="s">
        <v>358</v>
      </c>
      <c r="R46" s="34" t="s">
        <v>81</v>
      </c>
      <c r="S46" s="42" t="s">
        <v>411</v>
      </c>
      <c r="T46" s="42">
        <v>860526532</v>
      </c>
      <c r="U46" s="42">
        <v>5</v>
      </c>
      <c r="V46" s="42" t="s">
        <v>413</v>
      </c>
      <c r="W46" s="42">
        <v>7424132</v>
      </c>
      <c r="X46" s="50" t="s">
        <v>412</v>
      </c>
      <c r="Y46" s="27" t="s">
        <v>84</v>
      </c>
    </row>
    <row r="47" spans="1:25" ht="94.5" customHeight="1" x14ac:dyDescent="0.2">
      <c r="A47" s="21" t="s">
        <v>382</v>
      </c>
      <c r="B47" s="25" t="s">
        <v>440</v>
      </c>
      <c r="C47" s="26" t="s">
        <v>441</v>
      </c>
      <c r="D47" s="27" t="s">
        <v>383</v>
      </c>
      <c r="E47" s="28" t="s">
        <v>384</v>
      </c>
      <c r="F47" s="30">
        <v>7118866</v>
      </c>
      <c r="G47" s="30">
        <v>0</v>
      </c>
      <c r="H47" s="30">
        <v>0</v>
      </c>
      <c r="I47" s="30">
        <f t="shared" ref="I47:I51" si="50">+F47+G47-H47</f>
        <v>7118866</v>
      </c>
      <c r="J47" s="30"/>
      <c r="K47" s="30"/>
      <c r="L47" s="30"/>
      <c r="M47" s="30"/>
      <c r="N47" s="30">
        <f t="shared" ref="N47:N51" si="51">SUM(I47:M47)</f>
        <v>7118866</v>
      </c>
      <c r="O47" s="31">
        <v>44271</v>
      </c>
      <c r="P47" s="31">
        <v>44561</v>
      </c>
      <c r="Q47" s="39" t="s">
        <v>385</v>
      </c>
      <c r="R47" s="34" t="s">
        <v>117</v>
      </c>
      <c r="S47" s="42" t="s">
        <v>386</v>
      </c>
      <c r="T47" s="42">
        <v>830014072</v>
      </c>
      <c r="U47" s="42">
        <v>2</v>
      </c>
      <c r="V47" s="42" t="s">
        <v>387</v>
      </c>
      <c r="W47" s="42">
        <v>2445000</v>
      </c>
      <c r="X47" s="50" t="s">
        <v>388</v>
      </c>
      <c r="Y47" s="27" t="s">
        <v>84</v>
      </c>
    </row>
    <row r="48" spans="1:25" ht="116.25" customHeight="1" x14ac:dyDescent="0.2">
      <c r="A48" s="21" t="s">
        <v>462</v>
      </c>
      <c r="B48" s="25" t="s">
        <v>496</v>
      </c>
      <c r="C48" s="26" t="s">
        <v>497</v>
      </c>
      <c r="D48" s="27" t="s">
        <v>463</v>
      </c>
      <c r="E48" s="28" t="s">
        <v>464</v>
      </c>
      <c r="F48" s="30">
        <v>40000000</v>
      </c>
      <c r="G48" s="30">
        <v>0</v>
      </c>
      <c r="H48" s="30">
        <v>0</v>
      </c>
      <c r="I48" s="30">
        <f t="shared" ref="I48" si="52">+F48+G48-H48</f>
        <v>40000000</v>
      </c>
      <c r="J48" s="30"/>
      <c r="K48" s="30"/>
      <c r="L48" s="30"/>
      <c r="M48" s="30"/>
      <c r="N48" s="30">
        <f t="shared" ref="N48" si="53">SUM(I48:M48)</f>
        <v>40000000</v>
      </c>
      <c r="O48" s="31">
        <v>44279</v>
      </c>
      <c r="P48" s="31">
        <v>44561</v>
      </c>
      <c r="Q48" s="39" t="s">
        <v>465</v>
      </c>
      <c r="R48" s="34" t="s">
        <v>81</v>
      </c>
      <c r="S48" s="42" t="s">
        <v>466</v>
      </c>
      <c r="T48" s="42">
        <v>860019041</v>
      </c>
      <c r="U48" s="42">
        <v>6</v>
      </c>
      <c r="V48" s="42" t="s">
        <v>467</v>
      </c>
      <c r="W48" s="42">
        <v>6544666</v>
      </c>
      <c r="X48" s="50" t="s">
        <v>468</v>
      </c>
      <c r="Y48" s="27" t="s">
        <v>84</v>
      </c>
    </row>
    <row r="49" spans="1:25" ht="94.5" customHeight="1" x14ac:dyDescent="0.2">
      <c r="A49" s="21" t="s">
        <v>414</v>
      </c>
      <c r="B49" s="25" t="s">
        <v>442</v>
      </c>
      <c r="C49" s="26" t="s">
        <v>443</v>
      </c>
      <c r="D49" s="27" t="s">
        <v>402</v>
      </c>
      <c r="E49" s="28" t="s">
        <v>415</v>
      </c>
      <c r="F49" s="30">
        <v>50000000</v>
      </c>
      <c r="G49" s="30">
        <v>0</v>
      </c>
      <c r="H49" s="30">
        <v>0</v>
      </c>
      <c r="I49" s="30">
        <f t="shared" ref="I49" si="54">+F49+G49-H49</f>
        <v>50000000</v>
      </c>
      <c r="J49" s="30"/>
      <c r="K49" s="30"/>
      <c r="L49" s="30"/>
      <c r="M49" s="30"/>
      <c r="N49" s="30">
        <f t="shared" ref="N49" si="55">SUM(I49:M49)</f>
        <v>50000000</v>
      </c>
      <c r="O49" s="31">
        <v>44273</v>
      </c>
      <c r="P49" s="31">
        <v>44561</v>
      </c>
      <c r="Q49" s="39" t="s">
        <v>358</v>
      </c>
      <c r="R49" s="34" t="s">
        <v>81</v>
      </c>
      <c r="S49" s="42" t="s">
        <v>404</v>
      </c>
      <c r="T49" s="42">
        <v>800043325</v>
      </c>
      <c r="U49" s="42">
        <v>5</v>
      </c>
      <c r="V49" s="42" t="s">
        <v>406</v>
      </c>
      <c r="W49" s="42">
        <v>3184431</v>
      </c>
      <c r="X49" s="50" t="s">
        <v>405</v>
      </c>
      <c r="Y49" s="27" t="s">
        <v>407</v>
      </c>
    </row>
    <row r="50" spans="1:25" ht="94.5" customHeight="1" x14ac:dyDescent="0.2">
      <c r="A50" s="21" t="s">
        <v>401</v>
      </c>
      <c r="B50" s="25" t="s">
        <v>444</v>
      </c>
      <c r="C50" s="26" t="s">
        <v>445</v>
      </c>
      <c r="D50" s="27" t="s">
        <v>402</v>
      </c>
      <c r="E50" s="28" t="s">
        <v>403</v>
      </c>
      <c r="F50" s="30">
        <v>30000000</v>
      </c>
      <c r="G50" s="30">
        <v>0</v>
      </c>
      <c r="H50" s="30">
        <v>0</v>
      </c>
      <c r="I50" s="30">
        <f t="shared" si="50"/>
        <v>30000000</v>
      </c>
      <c r="J50" s="30"/>
      <c r="K50" s="30"/>
      <c r="L50" s="30"/>
      <c r="M50" s="30"/>
      <c r="N50" s="30">
        <f t="shared" si="51"/>
        <v>30000000</v>
      </c>
      <c r="O50" s="31">
        <v>44273</v>
      </c>
      <c r="P50" s="31">
        <v>44561</v>
      </c>
      <c r="Q50" s="39" t="s">
        <v>358</v>
      </c>
      <c r="R50" s="34" t="s">
        <v>81</v>
      </c>
      <c r="S50" s="42" t="s">
        <v>404</v>
      </c>
      <c r="T50" s="42">
        <v>800043325</v>
      </c>
      <c r="U50" s="42">
        <v>5</v>
      </c>
      <c r="V50" s="42" t="s">
        <v>406</v>
      </c>
      <c r="W50" s="42">
        <v>3184431</v>
      </c>
      <c r="X50" s="50" t="s">
        <v>405</v>
      </c>
      <c r="Y50" s="27" t="s">
        <v>407</v>
      </c>
    </row>
    <row r="51" spans="1:25" ht="77.25" customHeight="1" x14ac:dyDescent="0.2">
      <c r="A51" s="21" t="s">
        <v>461</v>
      </c>
      <c r="B51" s="25" t="s">
        <v>498</v>
      </c>
      <c r="C51" s="26" t="s">
        <v>499</v>
      </c>
      <c r="D51" s="27" t="s">
        <v>456</v>
      </c>
      <c r="E51" s="28" t="s">
        <v>457</v>
      </c>
      <c r="F51" s="30">
        <v>823173047</v>
      </c>
      <c r="G51" s="30">
        <v>0</v>
      </c>
      <c r="H51" s="30">
        <v>0</v>
      </c>
      <c r="I51" s="30">
        <f t="shared" si="50"/>
        <v>823173047</v>
      </c>
      <c r="J51" s="30"/>
      <c r="K51" s="30"/>
      <c r="L51" s="30"/>
      <c r="M51" s="30"/>
      <c r="N51" s="30">
        <f t="shared" si="51"/>
        <v>823173047</v>
      </c>
      <c r="O51" s="31">
        <v>44280</v>
      </c>
      <c r="P51" s="31">
        <v>44561</v>
      </c>
      <c r="Q51" s="39" t="s">
        <v>341</v>
      </c>
      <c r="R51" s="34" t="s">
        <v>117</v>
      </c>
      <c r="S51" s="42" t="s">
        <v>458</v>
      </c>
      <c r="T51" s="42">
        <v>900783939</v>
      </c>
      <c r="U51" s="42">
        <v>4</v>
      </c>
      <c r="V51" s="42" t="s">
        <v>459</v>
      </c>
      <c r="W51" s="42">
        <v>6393600</v>
      </c>
      <c r="X51" s="50" t="s">
        <v>460</v>
      </c>
      <c r="Y51" s="27" t="s">
        <v>84</v>
      </c>
    </row>
    <row r="52" spans="1:25" ht="94.5" customHeight="1" x14ac:dyDescent="0.2">
      <c r="A52" s="21" t="s">
        <v>362</v>
      </c>
      <c r="B52" s="25" t="s">
        <v>446</v>
      </c>
      <c r="C52" s="26" t="s">
        <v>447</v>
      </c>
      <c r="D52" s="27" t="s">
        <v>363</v>
      </c>
      <c r="E52" s="28" t="s">
        <v>364</v>
      </c>
      <c r="F52" s="30">
        <v>70000000</v>
      </c>
      <c r="G52" s="30">
        <v>0</v>
      </c>
      <c r="H52" s="30">
        <v>0</v>
      </c>
      <c r="I52" s="30">
        <f t="shared" ref="I52:I53" si="56">+F52+G52-H52</f>
        <v>70000000</v>
      </c>
      <c r="J52" s="30"/>
      <c r="K52" s="30"/>
      <c r="L52" s="30"/>
      <c r="M52" s="30"/>
      <c r="N52" s="30">
        <f t="shared" ref="N52:N53" si="57">SUM(I52:M52)</f>
        <v>70000000</v>
      </c>
      <c r="O52" s="31">
        <v>44274</v>
      </c>
      <c r="P52" s="31">
        <v>44545</v>
      </c>
      <c r="Q52" s="39" t="s">
        <v>365</v>
      </c>
      <c r="R52" s="34" t="s">
        <v>146</v>
      </c>
      <c r="S52" s="42" t="s">
        <v>366</v>
      </c>
      <c r="T52" s="42">
        <v>830008300</v>
      </c>
      <c r="U52" s="42">
        <v>2</v>
      </c>
      <c r="V52" s="42" t="s">
        <v>368</v>
      </c>
      <c r="W52" s="42">
        <v>2366927</v>
      </c>
      <c r="X52" s="50" t="s">
        <v>367</v>
      </c>
      <c r="Y52" s="27" t="s">
        <v>84</v>
      </c>
    </row>
    <row r="53" spans="1:25" ht="116.25" customHeight="1" x14ac:dyDescent="0.2">
      <c r="A53" s="21" t="s">
        <v>469</v>
      </c>
      <c r="B53" s="25" t="s">
        <v>500</v>
      </c>
      <c r="C53" s="26" t="s">
        <v>501</v>
      </c>
      <c r="D53" s="27" t="s">
        <v>470</v>
      </c>
      <c r="E53" s="28" t="s">
        <v>471</v>
      </c>
      <c r="F53" s="30">
        <v>57000000</v>
      </c>
      <c r="G53" s="30">
        <v>0</v>
      </c>
      <c r="H53" s="30">
        <v>0</v>
      </c>
      <c r="I53" s="30">
        <f t="shared" si="56"/>
        <v>57000000</v>
      </c>
      <c r="J53" s="30"/>
      <c r="K53" s="30"/>
      <c r="L53" s="30"/>
      <c r="M53" s="30"/>
      <c r="N53" s="30">
        <f t="shared" si="57"/>
        <v>57000000</v>
      </c>
      <c r="O53" s="31">
        <v>44280</v>
      </c>
      <c r="P53" s="31">
        <v>44561</v>
      </c>
      <c r="Q53" s="39" t="s">
        <v>472</v>
      </c>
      <c r="R53" s="34" t="s">
        <v>117</v>
      </c>
      <c r="S53" s="42" t="s">
        <v>473</v>
      </c>
      <c r="T53" s="42">
        <v>900589109</v>
      </c>
      <c r="U53" s="42">
        <v>7</v>
      </c>
      <c r="V53" s="42" t="s">
        <v>474</v>
      </c>
      <c r="W53" s="42">
        <v>7034991</v>
      </c>
      <c r="X53" s="50" t="s">
        <v>475</v>
      </c>
      <c r="Y53" s="27" t="s">
        <v>84</v>
      </c>
    </row>
    <row r="54" spans="1:25" ht="116.25" customHeight="1" x14ac:dyDescent="0.2">
      <c r="A54" s="21" t="s">
        <v>696</v>
      </c>
      <c r="B54" s="25" t="s">
        <v>725</v>
      </c>
      <c r="C54" s="26" t="s">
        <v>726</v>
      </c>
      <c r="D54" s="27" t="s">
        <v>698</v>
      </c>
      <c r="E54" s="28" t="s">
        <v>697</v>
      </c>
      <c r="F54" s="30">
        <v>29155000</v>
      </c>
      <c r="G54" s="30">
        <v>0</v>
      </c>
      <c r="H54" s="30">
        <v>0</v>
      </c>
      <c r="I54" s="30">
        <f t="shared" ref="I54" si="58">+F54+G54-H54</f>
        <v>29155000</v>
      </c>
      <c r="J54" s="30"/>
      <c r="K54" s="30"/>
      <c r="L54" s="30"/>
      <c r="M54" s="30"/>
      <c r="N54" s="30">
        <f t="shared" ref="N54" si="59">SUM(I54:M54)</f>
        <v>29155000</v>
      </c>
      <c r="O54" s="31">
        <v>44291</v>
      </c>
      <c r="P54" s="31">
        <v>44561</v>
      </c>
      <c r="Q54" s="39" t="s">
        <v>532</v>
      </c>
      <c r="R54" s="34" t="s">
        <v>81</v>
      </c>
      <c r="S54" s="42" t="s">
        <v>699</v>
      </c>
      <c r="T54" s="42">
        <v>900922190</v>
      </c>
      <c r="U54" s="42">
        <v>2</v>
      </c>
      <c r="V54" s="42" t="s">
        <v>700</v>
      </c>
      <c r="W54" s="42">
        <v>3142961861</v>
      </c>
      <c r="X54" s="50" t="s">
        <v>701</v>
      </c>
      <c r="Y54" s="27" t="s">
        <v>84</v>
      </c>
    </row>
    <row r="55" spans="1:25" ht="116.25" customHeight="1" x14ac:dyDescent="0.2">
      <c r="A55" s="21" t="s">
        <v>481</v>
      </c>
      <c r="B55" s="25" t="s">
        <v>502</v>
      </c>
      <c r="C55" s="26" t="s">
        <v>503</v>
      </c>
      <c r="D55" s="27" t="s">
        <v>482</v>
      </c>
      <c r="E55" s="28" t="s">
        <v>483</v>
      </c>
      <c r="F55" s="30">
        <v>19040000</v>
      </c>
      <c r="G55" s="30">
        <v>0</v>
      </c>
      <c r="H55" s="30">
        <v>0</v>
      </c>
      <c r="I55" s="30">
        <f t="shared" ref="I55:I57" si="60">+F55+G55-H55</f>
        <v>19040000</v>
      </c>
      <c r="J55" s="30"/>
      <c r="K55" s="30"/>
      <c r="L55" s="30"/>
      <c r="M55" s="30"/>
      <c r="N55" s="30">
        <f t="shared" ref="N55:N57" si="61">SUM(I55:M55)</f>
        <v>19040000</v>
      </c>
      <c r="O55" s="31">
        <v>44280</v>
      </c>
      <c r="P55" s="31">
        <v>44561</v>
      </c>
      <c r="Q55" s="39" t="s">
        <v>385</v>
      </c>
      <c r="R55" s="34" t="s">
        <v>117</v>
      </c>
      <c r="S55" s="42" t="s">
        <v>484</v>
      </c>
      <c r="T55" s="42">
        <v>900430367</v>
      </c>
      <c r="U55" s="42">
        <v>7</v>
      </c>
      <c r="V55" s="42" t="s">
        <v>485</v>
      </c>
      <c r="W55" s="42">
        <v>7559329</v>
      </c>
      <c r="X55" s="50" t="s">
        <v>486</v>
      </c>
      <c r="Y55" s="27" t="s">
        <v>84</v>
      </c>
    </row>
    <row r="56" spans="1:25" ht="97.5" customHeight="1" x14ac:dyDescent="0.2">
      <c r="A56" s="21" t="s">
        <v>610</v>
      </c>
      <c r="B56" s="25" t="s">
        <v>652</v>
      </c>
      <c r="C56" s="26" t="s">
        <v>651</v>
      </c>
      <c r="D56" s="27" t="s">
        <v>611</v>
      </c>
      <c r="E56" s="28" t="s">
        <v>612</v>
      </c>
      <c r="F56" s="30">
        <v>33361675</v>
      </c>
      <c r="G56" s="30">
        <v>0</v>
      </c>
      <c r="H56" s="30">
        <v>0</v>
      </c>
      <c r="I56" s="30">
        <f t="shared" si="60"/>
        <v>33361675</v>
      </c>
      <c r="J56" s="30"/>
      <c r="K56" s="30"/>
      <c r="L56" s="30"/>
      <c r="M56" s="30"/>
      <c r="N56" s="30">
        <f t="shared" si="61"/>
        <v>33361675</v>
      </c>
      <c r="O56" s="31">
        <v>44281</v>
      </c>
      <c r="P56" s="31">
        <v>44561</v>
      </c>
      <c r="Q56" s="39" t="s">
        <v>605</v>
      </c>
      <c r="R56" s="34" t="s">
        <v>606</v>
      </c>
      <c r="S56" s="42" t="s">
        <v>613</v>
      </c>
      <c r="T56" s="42">
        <v>830040574</v>
      </c>
      <c r="U56" s="42">
        <v>8</v>
      </c>
      <c r="V56" s="42" t="s">
        <v>614</v>
      </c>
      <c r="W56" s="42">
        <v>4382224</v>
      </c>
      <c r="X56" s="50" t="s">
        <v>615</v>
      </c>
      <c r="Y56" s="27" t="s">
        <v>84</v>
      </c>
    </row>
    <row r="57" spans="1:25" ht="77.25" customHeight="1" x14ac:dyDescent="0.2">
      <c r="A57" s="21" t="s">
        <v>512</v>
      </c>
      <c r="B57" s="25" t="s">
        <v>540</v>
      </c>
      <c r="C57" s="26" t="s">
        <v>541</v>
      </c>
      <c r="D57" s="27" t="s">
        <v>513</v>
      </c>
      <c r="E57" s="28" t="s">
        <v>514</v>
      </c>
      <c r="F57" s="30">
        <v>2000000000</v>
      </c>
      <c r="G57" s="30">
        <v>0</v>
      </c>
      <c r="H57" s="30">
        <v>0</v>
      </c>
      <c r="I57" s="30">
        <f t="shared" si="60"/>
        <v>2000000000</v>
      </c>
      <c r="J57" s="30"/>
      <c r="K57" s="30"/>
      <c r="L57" s="30"/>
      <c r="M57" s="30"/>
      <c r="N57" s="30">
        <f t="shared" si="61"/>
        <v>2000000000</v>
      </c>
      <c r="O57" s="31">
        <v>44287</v>
      </c>
      <c r="P57" s="31">
        <v>44561</v>
      </c>
      <c r="Q57" s="39" t="s">
        <v>515</v>
      </c>
      <c r="R57" s="34" t="s">
        <v>146</v>
      </c>
      <c r="S57" s="42" t="s">
        <v>516</v>
      </c>
      <c r="T57" s="42">
        <v>860035992</v>
      </c>
      <c r="U57" s="42">
        <v>2</v>
      </c>
      <c r="V57" s="42" t="s">
        <v>517</v>
      </c>
      <c r="W57" s="42">
        <v>6672717</v>
      </c>
      <c r="X57" s="50" t="s">
        <v>518</v>
      </c>
      <c r="Y57" s="27" t="s">
        <v>84</v>
      </c>
    </row>
    <row r="58" spans="1:25" ht="77.25" customHeight="1" x14ac:dyDescent="0.2">
      <c r="A58" s="21" t="s">
        <v>519</v>
      </c>
      <c r="B58" s="25" t="s">
        <v>542</v>
      </c>
      <c r="C58" s="26" t="s">
        <v>543</v>
      </c>
      <c r="D58" s="27" t="s">
        <v>520</v>
      </c>
      <c r="E58" s="28" t="s">
        <v>521</v>
      </c>
      <c r="F58" s="30">
        <v>28665000</v>
      </c>
      <c r="G58" s="30">
        <v>0</v>
      </c>
      <c r="H58" s="30">
        <v>0</v>
      </c>
      <c r="I58" s="30">
        <f t="shared" ref="I58:I59" si="62">+F58+G58-H58</f>
        <v>28665000</v>
      </c>
      <c r="J58" s="30"/>
      <c r="K58" s="30"/>
      <c r="L58" s="30"/>
      <c r="M58" s="30"/>
      <c r="N58" s="30">
        <f t="shared" ref="N58:N59" si="63">SUM(I58:M58)</f>
        <v>28665000</v>
      </c>
      <c r="O58" s="31">
        <v>44285</v>
      </c>
      <c r="P58" s="31">
        <v>44561</v>
      </c>
      <c r="Q58" s="39" t="s">
        <v>321</v>
      </c>
      <c r="R58" s="34" t="s">
        <v>117</v>
      </c>
      <c r="S58" s="42" t="s">
        <v>386</v>
      </c>
      <c r="T58" s="42">
        <v>830014072</v>
      </c>
      <c r="U58" s="42">
        <v>2</v>
      </c>
      <c r="V58" s="42" t="s">
        <v>387</v>
      </c>
      <c r="W58" s="42">
        <v>2445000</v>
      </c>
      <c r="X58" s="50" t="s">
        <v>388</v>
      </c>
      <c r="Y58" s="27" t="s">
        <v>84</v>
      </c>
    </row>
    <row r="59" spans="1:25" ht="97.5" customHeight="1" x14ac:dyDescent="0.2">
      <c r="A59" s="21" t="s">
        <v>641</v>
      </c>
      <c r="B59" s="25" t="s">
        <v>653</v>
      </c>
      <c r="C59" s="26" t="s">
        <v>654</v>
      </c>
      <c r="D59" s="27" t="s">
        <v>642</v>
      </c>
      <c r="E59" s="28" t="s">
        <v>643</v>
      </c>
      <c r="F59" s="30">
        <v>16070000</v>
      </c>
      <c r="G59" s="30">
        <v>0</v>
      </c>
      <c r="H59" s="30">
        <v>0</v>
      </c>
      <c r="I59" s="30">
        <f t="shared" si="62"/>
        <v>16070000</v>
      </c>
      <c r="J59" s="30"/>
      <c r="K59" s="30"/>
      <c r="L59" s="30"/>
      <c r="M59" s="30"/>
      <c r="N59" s="30">
        <f t="shared" si="63"/>
        <v>16070000</v>
      </c>
      <c r="O59" s="31">
        <v>44294</v>
      </c>
      <c r="P59" s="31">
        <v>44561</v>
      </c>
      <c r="Q59" s="39" t="s">
        <v>644</v>
      </c>
      <c r="R59" s="34" t="s">
        <v>645</v>
      </c>
      <c r="S59" s="42" t="s">
        <v>646</v>
      </c>
      <c r="T59" s="42">
        <v>890940259</v>
      </c>
      <c r="U59" s="42">
        <v>2</v>
      </c>
      <c r="V59" s="42" t="s">
        <v>647</v>
      </c>
      <c r="W59" s="42">
        <v>6213016</v>
      </c>
      <c r="X59" s="50" t="s">
        <v>648</v>
      </c>
      <c r="Y59" s="27" t="s">
        <v>84</v>
      </c>
    </row>
    <row r="60" spans="1:25" ht="116.25" customHeight="1" x14ac:dyDescent="0.2">
      <c r="A60" s="21" t="s">
        <v>487</v>
      </c>
      <c r="B60" s="25" t="s">
        <v>504</v>
      </c>
      <c r="C60" s="26" t="s">
        <v>505</v>
      </c>
      <c r="D60" s="27" t="s">
        <v>488</v>
      </c>
      <c r="E60" s="28" t="s">
        <v>489</v>
      </c>
      <c r="F60" s="30">
        <v>33144400</v>
      </c>
      <c r="G60" s="30">
        <v>0</v>
      </c>
      <c r="H60" s="30">
        <v>0</v>
      </c>
      <c r="I60" s="30">
        <f t="shared" ref="I60" si="64">+F60+G60-H60</f>
        <v>33144400</v>
      </c>
      <c r="J60" s="30"/>
      <c r="K60" s="30"/>
      <c r="L60" s="30"/>
      <c r="M60" s="30"/>
      <c r="N60" s="30">
        <f t="shared" ref="N60" si="65">SUM(I60:M60)</f>
        <v>33144400</v>
      </c>
      <c r="O60" s="31">
        <v>44285</v>
      </c>
      <c r="P60" s="31">
        <v>44545</v>
      </c>
      <c r="Q60" s="39" t="s">
        <v>490</v>
      </c>
      <c r="R60" s="34" t="s">
        <v>81</v>
      </c>
      <c r="S60" s="42" t="s">
        <v>491</v>
      </c>
      <c r="T60" s="42">
        <v>900241832</v>
      </c>
      <c r="U60" s="42">
        <v>1</v>
      </c>
      <c r="V60" s="42" t="s">
        <v>493</v>
      </c>
      <c r="W60" s="42">
        <v>9097147</v>
      </c>
      <c r="X60" s="50" t="s">
        <v>492</v>
      </c>
      <c r="Y60" s="27" t="s">
        <v>84</v>
      </c>
    </row>
    <row r="61" spans="1:25" ht="77.25" customHeight="1" x14ac:dyDescent="0.2">
      <c r="A61" s="21" t="s">
        <v>522</v>
      </c>
      <c r="B61" s="25" t="s">
        <v>544</v>
      </c>
      <c r="C61" s="26" t="s">
        <v>545</v>
      </c>
      <c r="D61" s="27" t="s">
        <v>523</v>
      </c>
      <c r="E61" s="28" t="s">
        <v>524</v>
      </c>
      <c r="F61" s="30">
        <v>405000000</v>
      </c>
      <c r="G61" s="30">
        <v>0</v>
      </c>
      <c r="H61" s="30">
        <v>0</v>
      </c>
      <c r="I61" s="30">
        <f t="shared" ref="I61:I62" si="66">+F61+G61-H61</f>
        <v>405000000</v>
      </c>
      <c r="J61" s="30"/>
      <c r="K61" s="30"/>
      <c r="L61" s="30"/>
      <c r="M61" s="30"/>
      <c r="N61" s="30">
        <f t="shared" ref="N61:N62" si="67">SUM(I61:M61)</f>
        <v>405000000</v>
      </c>
      <c r="O61" s="31">
        <v>44286</v>
      </c>
      <c r="P61" s="31">
        <v>44545</v>
      </c>
      <c r="Q61" s="39" t="s">
        <v>525</v>
      </c>
      <c r="R61" s="34" t="s">
        <v>117</v>
      </c>
      <c r="S61" s="42" t="s">
        <v>526</v>
      </c>
      <c r="T61" s="42">
        <v>800066001</v>
      </c>
      <c r="U61" s="42">
        <v>3</v>
      </c>
      <c r="V61" s="42" t="s">
        <v>527</v>
      </c>
      <c r="W61" s="42">
        <v>7447555</v>
      </c>
      <c r="X61" s="50" t="s">
        <v>528</v>
      </c>
      <c r="Y61" s="27" t="s">
        <v>84</v>
      </c>
    </row>
    <row r="62" spans="1:25" ht="97.5" customHeight="1" x14ac:dyDescent="0.2">
      <c r="A62" s="21" t="s">
        <v>616</v>
      </c>
      <c r="B62" s="25" t="s">
        <v>652</v>
      </c>
      <c r="C62" s="26" t="s">
        <v>651</v>
      </c>
      <c r="D62" s="27" t="s">
        <v>617</v>
      </c>
      <c r="E62" s="28" t="s">
        <v>612</v>
      </c>
      <c r="F62" s="30">
        <v>3782675</v>
      </c>
      <c r="G62" s="30">
        <v>0</v>
      </c>
      <c r="H62" s="30">
        <v>0</v>
      </c>
      <c r="I62" s="30">
        <f t="shared" si="66"/>
        <v>3782675</v>
      </c>
      <c r="J62" s="30"/>
      <c r="K62" s="30"/>
      <c r="L62" s="30"/>
      <c r="M62" s="30"/>
      <c r="N62" s="30">
        <f t="shared" si="67"/>
        <v>3782675</v>
      </c>
      <c r="O62" s="31">
        <v>44292</v>
      </c>
      <c r="P62" s="31">
        <v>44561</v>
      </c>
      <c r="Q62" s="39" t="s">
        <v>605</v>
      </c>
      <c r="R62" s="34" t="s">
        <v>606</v>
      </c>
      <c r="S62" s="42" t="s">
        <v>620</v>
      </c>
      <c r="T62" s="42">
        <v>900124455</v>
      </c>
      <c r="U62" s="42">
        <v>5</v>
      </c>
      <c r="V62" s="42" t="s">
        <v>618</v>
      </c>
      <c r="W62" s="42">
        <v>6057373</v>
      </c>
      <c r="X62" s="50" t="s">
        <v>619</v>
      </c>
      <c r="Y62" s="27" t="s">
        <v>84</v>
      </c>
    </row>
    <row r="63" spans="1:25" ht="97.5" customHeight="1" x14ac:dyDescent="0.2">
      <c r="A63" s="21" t="s">
        <v>529</v>
      </c>
      <c r="B63" s="25" t="s">
        <v>546</v>
      </c>
      <c r="C63" s="26" t="s">
        <v>547</v>
      </c>
      <c r="D63" s="27" t="s">
        <v>530</v>
      </c>
      <c r="E63" s="28" t="s">
        <v>531</v>
      </c>
      <c r="F63" s="30">
        <v>4770000000</v>
      </c>
      <c r="G63" s="30">
        <v>0</v>
      </c>
      <c r="H63" s="30">
        <v>0</v>
      </c>
      <c r="I63" s="30">
        <f t="shared" ref="I63:I65" si="68">+F63+G63-H63</f>
        <v>4770000000</v>
      </c>
      <c r="J63" s="30"/>
      <c r="K63" s="30"/>
      <c r="L63" s="30"/>
      <c r="M63" s="30"/>
      <c r="N63" s="30">
        <f t="shared" ref="N63:N65" si="69">SUM(I63:M63)</f>
        <v>4770000000</v>
      </c>
      <c r="O63" s="31">
        <v>44286</v>
      </c>
      <c r="P63" s="31">
        <v>44545</v>
      </c>
      <c r="Q63" s="39" t="s">
        <v>532</v>
      </c>
      <c r="R63" s="34" t="s">
        <v>146</v>
      </c>
      <c r="S63" s="42" t="s">
        <v>533</v>
      </c>
      <c r="T63" s="42">
        <v>860007760</v>
      </c>
      <c r="U63" s="42">
        <v>1</v>
      </c>
      <c r="V63" s="42" t="s">
        <v>534</v>
      </c>
      <c r="W63" s="42">
        <v>5870366</v>
      </c>
      <c r="X63" s="50" t="s">
        <v>535</v>
      </c>
      <c r="Y63" s="27" t="s">
        <v>84</v>
      </c>
    </row>
    <row r="64" spans="1:25" ht="97.5" customHeight="1" x14ac:dyDescent="0.2">
      <c r="A64" s="21" t="s">
        <v>621</v>
      </c>
      <c r="B64" s="25" t="s">
        <v>655</v>
      </c>
      <c r="C64" s="26" t="s">
        <v>656</v>
      </c>
      <c r="D64" s="27" t="s">
        <v>235</v>
      </c>
      <c r="E64" s="28" t="s">
        <v>592</v>
      </c>
      <c r="F64" s="30">
        <v>15000000</v>
      </c>
      <c r="G64" s="30">
        <v>0</v>
      </c>
      <c r="H64" s="30">
        <v>0</v>
      </c>
      <c r="I64" s="30">
        <f t="shared" si="68"/>
        <v>15000000</v>
      </c>
      <c r="J64" s="30"/>
      <c r="K64" s="30"/>
      <c r="L64" s="30"/>
      <c r="M64" s="30"/>
      <c r="N64" s="30">
        <f t="shared" si="69"/>
        <v>15000000</v>
      </c>
      <c r="O64" s="31">
        <v>44292</v>
      </c>
      <c r="P64" s="31">
        <v>44561</v>
      </c>
      <c r="Q64" s="39" t="s">
        <v>622</v>
      </c>
      <c r="R64" s="34" t="s">
        <v>146</v>
      </c>
      <c r="S64" s="42" t="s">
        <v>237</v>
      </c>
      <c r="T64" s="42">
        <v>830025149</v>
      </c>
      <c r="U64" s="42">
        <v>8</v>
      </c>
      <c r="V64" s="42" t="s">
        <v>238</v>
      </c>
      <c r="W64" s="42" t="s">
        <v>239</v>
      </c>
      <c r="X64" s="50" t="s">
        <v>240</v>
      </c>
      <c r="Y64" s="27" t="s">
        <v>84</v>
      </c>
    </row>
    <row r="65" spans="1:25" ht="97.5" customHeight="1" x14ac:dyDescent="0.2">
      <c r="A65" s="21" t="s">
        <v>628</v>
      </c>
      <c r="B65" s="25" t="s">
        <v>655</v>
      </c>
      <c r="C65" s="26" t="s">
        <v>656</v>
      </c>
      <c r="D65" s="27" t="s">
        <v>629</v>
      </c>
      <c r="E65" s="28" t="s">
        <v>592</v>
      </c>
      <c r="F65" s="30">
        <v>8000000</v>
      </c>
      <c r="G65" s="30">
        <v>0</v>
      </c>
      <c r="H65" s="30">
        <v>0</v>
      </c>
      <c r="I65" s="30">
        <f t="shared" si="68"/>
        <v>8000000</v>
      </c>
      <c r="J65" s="30"/>
      <c r="K65" s="30"/>
      <c r="L65" s="30"/>
      <c r="M65" s="30"/>
      <c r="N65" s="30">
        <f t="shared" si="69"/>
        <v>8000000</v>
      </c>
      <c r="O65" s="31">
        <v>44294</v>
      </c>
      <c r="P65" s="31">
        <v>44561</v>
      </c>
      <c r="Q65" s="39" t="s">
        <v>630</v>
      </c>
      <c r="R65" s="34" t="s">
        <v>146</v>
      </c>
      <c r="S65" s="42" t="s">
        <v>633</v>
      </c>
      <c r="T65" s="42">
        <v>860002693</v>
      </c>
      <c r="U65" s="42">
        <v>3</v>
      </c>
      <c r="V65" s="42" t="s">
        <v>631</v>
      </c>
      <c r="W65" s="42">
        <v>4161666</v>
      </c>
      <c r="X65" s="50" t="s">
        <v>632</v>
      </c>
      <c r="Y65" s="27" t="s">
        <v>84</v>
      </c>
    </row>
    <row r="66" spans="1:25" ht="97.5" customHeight="1" x14ac:dyDescent="0.2">
      <c r="A66" s="21" t="s">
        <v>623</v>
      </c>
      <c r="B66" s="25" t="s">
        <v>655</v>
      </c>
      <c r="C66" s="26" t="s">
        <v>656</v>
      </c>
      <c r="D66" s="27" t="s">
        <v>624</v>
      </c>
      <c r="E66" s="28" t="s">
        <v>592</v>
      </c>
      <c r="F66" s="30">
        <v>15000000</v>
      </c>
      <c r="G66" s="30">
        <v>0</v>
      </c>
      <c r="H66" s="30">
        <v>0</v>
      </c>
      <c r="I66" s="30">
        <f t="shared" ref="I66" si="70">+F66+G66-H66</f>
        <v>15000000</v>
      </c>
      <c r="J66" s="30"/>
      <c r="K66" s="30"/>
      <c r="L66" s="30"/>
      <c r="M66" s="30"/>
      <c r="N66" s="30">
        <f t="shared" ref="N66" si="71">SUM(I66:M66)</f>
        <v>15000000</v>
      </c>
      <c r="O66" s="31">
        <v>44298</v>
      </c>
      <c r="P66" s="31">
        <v>44561</v>
      </c>
      <c r="Q66" s="39" t="s">
        <v>625</v>
      </c>
      <c r="R66" s="34" t="s">
        <v>146</v>
      </c>
      <c r="S66" s="42" t="s">
        <v>599</v>
      </c>
      <c r="T66" s="42">
        <v>860026442</v>
      </c>
      <c r="U66" s="42">
        <v>5</v>
      </c>
      <c r="V66" s="42" t="s">
        <v>600</v>
      </c>
      <c r="W66" s="42">
        <v>3403001</v>
      </c>
      <c r="X66" s="50" t="s">
        <v>626</v>
      </c>
      <c r="Y66" s="27" t="s">
        <v>84</v>
      </c>
    </row>
    <row r="67" spans="1:25" ht="97.5" customHeight="1" x14ac:dyDescent="0.2">
      <c r="A67" s="21" t="s">
        <v>583</v>
      </c>
      <c r="B67" s="25" t="s">
        <v>657</v>
      </c>
      <c r="C67" s="26" t="s">
        <v>658</v>
      </c>
      <c r="D67" s="27" t="s">
        <v>584</v>
      </c>
      <c r="E67" s="28" t="s">
        <v>585</v>
      </c>
      <c r="F67" s="30">
        <v>8000000</v>
      </c>
      <c r="G67" s="30">
        <v>0</v>
      </c>
      <c r="H67" s="30">
        <v>0</v>
      </c>
      <c r="I67" s="30">
        <f t="shared" ref="I67" si="72">+F67+G67-H67</f>
        <v>8000000</v>
      </c>
      <c r="J67" s="30"/>
      <c r="K67" s="30"/>
      <c r="L67" s="30"/>
      <c r="M67" s="30"/>
      <c r="N67" s="30">
        <f t="shared" ref="N67" si="73">SUM(I67:M67)</f>
        <v>8000000</v>
      </c>
      <c r="O67" s="31">
        <v>44294</v>
      </c>
      <c r="P67" s="31">
        <v>44561</v>
      </c>
      <c r="Q67" s="39" t="s">
        <v>586</v>
      </c>
      <c r="R67" s="34" t="s">
        <v>146</v>
      </c>
      <c r="S67" s="42" t="s">
        <v>587</v>
      </c>
      <c r="T67" s="42">
        <v>900539662</v>
      </c>
      <c r="U67" s="42">
        <v>5</v>
      </c>
      <c r="V67" s="42" t="s">
        <v>588</v>
      </c>
      <c r="W67" s="42">
        <v>4059171</v>
      </c>
      <c r="X67" s="50" t="s">
        <v>589</v>
      </c>
      <c r="Y67" s="27" t="s">
        <v>84</v>
      </c>
    </row>
    <row r="68" spans="1:25" ht="97.5" customHeight="1" x14ac:dyDescent="0.2">
      <c r="A68" s="21" t="s">
        <v>602</v>
      </c>
      <c r="B68" s="25" t="s">
        <v>659</v>
      </c>
      <c r="C68" s="26" t="s">
        <v>660</v>
      </c>
      <c r="D68" s="27" t="s">
        <v>604</v>
      </c>
      <c r="E68" s="28" t="s">
        <v>603</v>
      </c>
      <c r="F68" s="30">
        <v>46753600</v>
      </c>
      <c r="G68" s="30">
        <v>0</v>
      </c>
      <c r="H68" s="30">
        <v>0</v>
      </c>
      <c r="I68" s="30">
        <f t="shared" ref="I68" si="74">+F68+G68-H68</f>
        <v>46753600</v>
      </c>
      <c r="J68" s="30"/>
      <c r="K68" s="30"/>
      <c r="L68" s="30"/>
      <c r="M68" s="30"/>
      <c r="N68" s="30">
        <f t="shared" ref="N68" si="75">SUM(I68:M68)</f>
        <v>46753600</v>
      </c>
      <c r="O68" s="31">
        <v>44302</v>
      </c>
      <c r="P68" s="31">
        <v>44561</v>
      </c>
      <c r="Q68" s="39" t="s">
        <v>605</v>
      </c>
      <c r="R68" s="34" t="s">
        <v>606</v>
      </c>
      <c r="S68" s="42" t="s">
        <v>607</v>
      </c>
      <c r="T68" s="42">
        <v>860020309</v>
      </c>
      <c r="U68" s="42">
        <v>6</v>
      </c>
      <c r="V68" s="42" t="s">
        <v>609</v>
      </c>
      <c r="W68" s="42">
        <v>7566060</v>
      </c>
      <c r="X68" s="50" t="s">
        <v>608</v>
      </c>
      <c r="Y68" s="27" t="s">
        <v>84</v>
      </c>
    </row>
    <row r="69" spans="1:25" ht="97.5" customHeight="1" x14ac:dyDescent="0.2">
      <c r="A69" s="21" t="s">
        <v>590</v>
      </c>
      <c r="B69" s="25" t="s">
        <v>657</v>
      </c>
      <c r="C69" s="26" t="s">
        <v>658</v>
      </c>
      <c r="D69" s="27" t="s">
        <v>591</v>
      </c>
      <c r="E69" s="28" t="s">
        <v>592</v>
      </c>
      <c r="F69" s="30">
        <v>10000000</v>
      </c>
      <c r="G69" s="30">
        <v>0</v>
      </c>
      <c r="H69" s="30">
        <v>0</v>
      </c>
      <c r="I69" s="30">
        <f t="shared" ref="I69" si="76">+F69+G69-H69</f>
        <v>10000000</v>
      </c>
      <c r="J69" s="30"/>
      <c r="K69" s="30"/>
      <c r="L69" s="30"/>
      <c r="M69" s="30"/>
      <c r="N69" s="30">
        <f t="shared" ref="N69" si="77">SUM(I69:M69)</f>
        <v>10000000</v>
      </c>
      <c r="O69" s="31">
        <v>44298</v>
      </c>
      <c r="P69" s="31">
        <v>44561</v>
      </c>
      <c r="Q69" s="39" t="s">
        <v>593</v>
      </c>
      <c r="R69" s="34" t="s">
        <v>146</v>
      </c>
      <c r="S69" s="42" t="s">
        <v>594</v>
      </c>
      <c r="T69" s="42">
        <v>860506831</v>
      </c>
      <c r="U69" s="42">
        <v>7</v>
      </c>
      <c r="V69" s="42" t="s">
        <v>595</v>
      </c>
      <c r="W69" s="42">
        <v>6583100</v>
      </c>
      <c r="X69" s="50" t="s">
        <v>596</v>
      </c>
      <c r="Y69" s="42" t="s">
        <v>84</v>
      </c>
    </row>
    <row r="70" spans="1:25" ht="97.5" customHeight="1" x14ac:dyDescent="0.2">
      <c r="A70" s="21" t="s">
        <v>597</v>
      </c>
      <c r="B70" s="25" t="s">
        <v>657</v>
      </c>
      <c r="C70" s="26" t="s">
        <v>658</v>
      </c>
      <c r="D70" s="27" t="s">
        <v>598</v>
      </c>
      <c r="E70" s="28" t="s">
        <v>592</v>
      </c>
      <c r="F70" s="30">
        <v>4000000</v>
      </c>
      <c r="G70" s="30">
        <v>0</v>
      </c>
      <c r="H70" s="30">
        <v>0</v>
      </c>
      <c r="I70" s="30">
        <f t="shared" ref="I70" si="78">+F70+G70-H70</f>
        <v>4000000</v>
      </c>
      <c r="J70" s="30"/>
      <c r="K70" s="30"/>
      <c r="L70" s="30"/>
      <c r="M70" s="30"/>
      <c r="N70" s="30">
        <f t="shared" ref="N70" si="79">SUM(I70:M70)</f>
        <v>4000000</v>
      </c>
      <c r="O70" s="31">
        <v>44298</v>
      </c>
      <c r="P70" s="31">
        <v>44561</v>
      </c>
      <c r="Q70" s="39" t="s">
        <v>208</v>
      </c>
      <c r="R70" s="34" t="s">
        <v>146</v>
      </c>
      <c r="S70" s="42" t="s">
        <v>599</v>
      </c>
      <c r="T70" s="42">
        <v>860026442</v>
      </c>
      <c r="U70" s="42">
        <v>5</v>
      </c>
      <c r="V70" s="42" t="s">
        <v>600</v>
      </c>
      <c r="W70" s="42">
        <v>3403001</v>
      </c>
      <c r="X70" s="50" t="s">
        <v>601</v>
      </c>
      <c r="Y70" s="42" t="s">
        <v>84</v>
      </c>
    </row>
    <row r="71" spans="1:25" ht="97.5" hidden="1" customHeight="1" x14ac:dyDescent="0.2">
      <c r="A71" s="21" t="s">
        <v>548</v>
      </c>
      <c r="B71" s="25" t="s">
        <v>569</v>
      </c>
      <c r="C71" s="26" t="s">
        <v>570</v>
      </c>
      <c r="D71" s="27" t="s">
        <v>549</v>
      </c>
      <c r="E71" s="28" t="s">
        <v>550</v>
      </c>
      <c r="F71" s="30">
        <v>23053400</v>
      </c>
      <c r="G71" s="30">
        <v>0</v>
      </c>
      <c r="H71" s="30">
        <v>0</v>
      </c>
      <c r="I71" s="30">
        <f t="shared" ref="I71" si="80">+F71+G71-H71</f>
        <v>23053400</v>
      </c>
      <c r="J71" s="30"/>
      <c r="K71" s="30"/>
      <c r="L71" s="30"/>
      <c r="M71" s="30"/>
      <c r="N71" s="30">
        <f t="shared" ref="N71" si="81">SUM(I71:M71)</f>
        <v>23053400</v>
      </c>
      <c r="O71" s="31">
        <v>44295</v>
      </c>
      <c r="P71" s="31">
        <v>44336</v>
      </c>
      <c r="Q71" s="39" t="s">
        <v>551</v>
      </c>
      <c r="R71" s="34" t="s">
        <v>81</v>
      </c>
      <c r="S71" s="42" t="s">
        <v>552</v>
      </c>
      <c r="T71" s="42">
        <v>900075980</v>
      </c>
      <c r="U71" s="42">
        <v>1</v>
      </c>
      <c r="V71" s="42" t="s">
        <v>553</v>
      </c>
      <c r="W71" s="42">
        <v>5335184</v>
      </c>
      <c r="X71" s="50" t="s">
        <v>554</v>
      </c>
      <c r="Y71" s="27" t="s">
        <v>84</v>
      </c>
    </row>
    <row r="72" spans="1:25" ht="97.5" customHeight="1" x14ac:dyDescent="0.2">
      <c r="A72" s="21" t="s">
        <v>562</v>
      </c>
      <c r="B72" s="25" t="s">
        <v>571</v>
      </c>
      <c r="C72" s="26" t="s">
        <v>572</v>
      </c>
      <c r="D72" s="27" t="s">
        <v>555</v>
      </c>
      <c r="E72" s="28" t="s">
        <v>556</v>
      </c>
      <c r="F72" s="30">
        <v>59054190</v>
      </c>
      <c r="G72" s="30">
        <v>0</v>
      </c>
      <c r="H72" s="30">
        <v>0</v>
      </c>
      <c r="I72" s="30">
        <f t="shared" ref="I72:I75" si="82">+F72+G72-H72</f>
        <v>59054190</v>
      </c>
      <c r="J72" s="30"/>
      <c r="K72" s="30"/>
      <c r="L72" s="30"/>
      <c r="M72" s="30"/>
      <c r="N72" s="30">
        <f t="shared" ref="N72:N75" si="83">SUM(I72:M72)</f>
        <v>59054190</v>
      </c>
      <c r="O72" s="31">
        <v>44295</v>
      </c>
      <c r="P72" s="31">
        <v>44561</v>
      </c>
      <c r="Q72" s="39" t="s">
        <v>557</v>
      </c>
      <c r="R72" s="34" t="s">
        <v>117</v>
      </c>
      <c r="S72" s="42" t="s">
        <v>558</v>
      </c>
      <c r="T72" s="42">
        <v>17068260</v>
      </c>
      <c r="U72" s="42">
        <v>3</v>
      </c>
      <c r="V72" s="42" t="s">
        <v>559</v>
      </c>
      <c r="W72" s="42">
        <v>432597</v>
      </c>
      <c r="X72" s="50" t="s">
        <v>560</v>
      </c>
      <c r="Y72" s="27" t="s">
        <v>84</v>
      </c>
    </row>
    <row r="73" spans="1:25" ht="97.5" customHeight="1" x14ac:dyDescent="0.2">
      <c r="A73" s="21" t="s">
        <v>675</v>
      </c>
      <c r="B73" s="25" t="s">
        <v>686</v>
      </c>
      <c r="C73" s="26" t="s">
        <v>687</v>
      </c>
      <c r="D73" s="27" t="s">
        <v>677</v>
      </c>
      <c r="E73" s="28" t="s">
        <v>676</v>
      </c>
      <c r="F73" s="30">
        <v>36000000</v>
      </c>
      <c r="G73" s="30">
        <v>0</v>
      </c>
      <c r="H73" s="30">
        <v>0</v>
      </c>
      <c r="I73" s="30">
        <f t="shared" si="82"/>
        <v>36000000</v>
      </c>
      <c r="J73" s="30"/>
      <c r="K73" s="30"/>
      <c r="L73" s="30"/>
      <c r="M73" s="30"/>
      <c r="N73" s="30">
        <f t="shared" si="83"/>
        <v>36000000</v>
      </c>
      <c r="O73" s="31">
        <v>44300</v>
      </c>
      <c r="P73" s="31">
        <v>44561</v>
      </c>
      <c r="Q73" s="39" t="s">
        <v>678</v>
      </c>
      <c r="R73" s="34" t="s">
        <v>81</v>
      </c>
      <c r="S73" s="42" t="s">
        <v>679</v>
      </c>
      <c r="T73" s="42">
        <v>830133755</v>
      </c>
      <c r="U73" s="42">
        <v>4</v>
      </c>
      <c r="V73" s="42" t="s">
        <v>680</v>
      </c>
      <c r="W73" s="42">
        <v>3114935074</v>
      </c>
      <c r="X73" s="50" t="s">
        <v>681</v>
      </c>
      <c r="Y73" s="42" t="s">
        <v>84</v>
      </c>
    </row>
    <row r="74" spans="1:25" ht="97.5" customHeight="1" x14ac:dyDescent="0.2">
      <c r="A74" s="21" t="s">
        <v>719</v>
      </c>
      <c r="B74" s="25" t="s">
        <v>655</v>
      </c>
      <c r="C74" s="26" t="s">
        <v>656</v>
      </c>
      <c r="D74" s="27" t="s">
        <v>720</v>
      </c>
      <c r="E74" s="28" t="s">
        <v>592</v>
      </c>
      <c r="F74" s="30">
        <v>17000000</v>
      </c>
      <c r="G74" s="30">
        <v>0</v>
      </c>
      <c r="H74" s="30">
        <v>0</v>
      </c>
      <c r="I74" s="30">
        <f t="shared" si="82"/>
        <v>17000000</v>
      </c>
      <c r="J74" s="30"/>
      <c r="K74" s="30"/>
      <c r="L74" s="30"/>
      <c r="M74" s="30"/>
      <c r="N74" s="30">
        <f t="shared" si="83"/>
        <v>17000000</v>
      </c>
      <c r="O74" s="31">
        <v>44307</v>
      </c>
      <c r="P74" s="31">
        <v>44561</v>
      </c>
      <c r="Q74" s="39" t="s">
        <v>721</v>
      </c>
      <c r="R74" s="34" t="s">
        <v>146</v>
      </c>
      <c r="S74" s="42" t="s">
        <v>722</v>
      </c>
      <c r="T74" s="42">
        <v>800211365</v>
      </c>
      <c r="U74" s="42">
        <v>0</v>
      </c>
      <c r="V74" s="42" t="s">
        <v>724</v>
      </c>
      <c r="W74" s="42">
        <v>2268111</v>
      </c>
      <c r="X74" s="50" t="s">
        <v>723</v>
      </c>
      <c r="Y74" s="27" t="s">
        <v>84</v>
      </c>
    </row>
    <row r="75" spans="1:25" ht="97.5" customHeight="1" x14ac:dyDescent="0.2">
      <c r="A75" s="21" t="s">
        <v>758</v>
      </c>
      <c r="B75" s="25" t="s">
        <v>759</v>
      </c>
      <c r="C75" s="26" t="s">
        <v>760</v>
      </c>
      <c r="D75" s="27" t="s">
        <v>761</v>
      </c>
      <c r="E75" s="28" t="s">
        <v>762</v>
      </c>
      <c r="F75" s="30">
        <v>398000000</v>
      </c>
      <c r="G75" s="30"/>
      <c r="H75" s="30"/>
      <c r="I75" s="30">
        <f t="shared" si="82"/>
        <v>398000000</v>
      </c>
      <c r="J75" s="30"/>
      <c r="K75" s="30"/>
      <c r="L75" s="30"/>
      <c r="M75" s="30"/>
      <c r="N75" s="30">
        <f t="shared" si="83"/>
        <v>398000000</v>
      </c>
      <c r="O75" s="31">
        <v>44320</v>
      </c>
      <c r="P75" s="31">
        <v>44561</v>
      </c>
      <c r="Q75" s="39" t="s">
        <v>763</v>
      </c>
      <c r="R75" s="34" t="s">
        <v>81</v>
      </c>
      <c r="S75" s="42" t="s">
        <v>764</v>
      </c>
      <c r="T75" s="42">
        <v>900402080</v>
      </c>
      <c r="U75" s="42">
        <v>1</v>
      </c>
      <c r="V75" s="42" t="s">
        <v>766</v>
      </c>
      <c r="W75" s="42">
        <v>7560404</v>
      </c>
      <c r="X75" s="50" t="s">
        <v>765</v>
      </c>
      <c r="Y75" s="27" t="s">
        <v>84</v>
      </c>
    </row>
    <row r="76" spans="1:25" ht="97.5" customHeight="1" x14ac:dyDescent="0.2">
      <c r="A76" s="21" t="s">
        <v>561</v>
      </c>
      <c r="B76" s="25" t="s">
        <v>573</v>
      </c>
      <c r="C76" s="26" t="s">
        <v>574</v>
      </c>
      <c r="D76" s="27" t="s">
        <v>564</v>
      </c>
      <c r="E76" s="28" t="s">
        <v>563</v>
      </c>
      <c r="F76" s="30">
        <v>59054190</v>
      </c>
      <c r="G76" s="30">
        <v>0</v>
      </c>
      <c r="H76" s="30">
        <v>0</v>
      </c>
      <c r="I76" s="30">
        <f t="shared" ref="I76:I78" si="84">+F76+G76-H76</f>
        <v>59054190</v>
      </c>
      <c r="J76" s="30"/>
      <c r="K76" s="30"/>
      <c r="L76" s="30"/>
      <c r="M76" s="30"/>
      <c r="N76" s="30">
        <f t="shared" ref="N76:N78" si="85">SUM(I76:M76)</f>
        <v>59054190</v>
      </c>
      <c r="O76" s="31">
        <v>44294</v>
      </c>
      <c r="P76" s="31">
        <v>44561</v>
      </c>
      <c r="Q76" s="39" t="s">
        <v>557</v>
      </c>
      <c r="R76" s="34" t="s">
        <v>117</v>
      </c>
      <c r="S76" s="42" t="s">
        <v>565</v>
      </c>
      <c r="T76" s="42" t="s">
        <v>568</v>
      </c>
      <c r="U76" s="42">
        <v>5</v>
      </c>
      <c r="V76" s="42" t="s">
        <v>566</v>
      </c>
      <c r="W76" s="42">
        <v>2694909</v>
      </c>
      <c r="X76" s="50" t="s">
        <v>567</v>
      </c>
      <c r="Y76" s="27" t="s">
        <v>84</v>
      </c>
    </row>
    <row r="77" spans="1:25" ht="97.5" hidden="1" customHeight="1" x14ac:dyDescent="0.2">
      <c r="A77" s="21" t="s">
        <v>715</v>
      </c>
      <c r="B77" s="25" t="s">
        <v>659</v>
      </c>
      <c r="C77" s="26" t="s">
        <v>660</v>
      </c>
      <c r="D77" s="27" t="s">
        <v>714</v>
      </c>
      <c r="E77" s="28" t="s">
        <v>603</v>
      </c>
      <c r="F77" s="30">
        <v>12145550</v>
      </c>
      <c r="G77" s="30">
        <v>0</v>
      </c>
      <c r="H77" s="30">
        <v>0</v>
      </c>
      <c r="I77" s="30">
        <f t="shared" si="84"/>
        <v>12145550</v>
      </c>
      <c r="J77" s="30"/>
      <c r="K77" s="30"/>
      <c r="L77" s="30"/>
      <c r="M77" s="30"/>
      <c r="N77" s="30">
        <f t="shared" si="85"/>
        <v>12145550</v>
      </c>
      <c r="O77" s="31">
        <v>44314</v>
      </c>
      <c r="P77" s="31">
        <v>44347</v>
      </c>
      <c r="Q77" s="39" t="s">
        <v>605</v>
      </c>
      <c r="R77" s="34" t="s">
        <v>606</v>
      </c>
      <c r="S77" s="34" t="s">
        <v>716</v>
      </c>
      <c r="T77" s="42">
        <v>830004892</v>
      </c>
      <c r="U77" s="42">
        <v>2</v>
      </c>
      <c r="V77" s="34" t="s">
        <v>718</v>
      </c>
      <c r="W77" s="42">
        <v>7568787</v>
      </c>
      <c r="X77" s="50" t="s">
        <v>717</v>
      </c>
      <c r="Y77" s="27" t="s">
        <v>84</v>
      </c>
    </row>
    <row r="78" spans="1:25" ht="97.5" customHeight="1" x14ac:dyDescent="0.2">
      <c r="A78" s="21" t="s">
        <v>627</v>
      </c>
      <c r="B78" s="25" t="s">
        <v>664</v>
      </c>
      <c r="C78" s="26" t="s">
        <v>665</v>
      </c>
      <c r="D78" s="27" t="s">
        <v>549</v>
      </c>
      <c r="E78" s="28" t="s">
        <v>663</v>
      </c>
      <c r="F78" s="30">
        <v>25000000</v>
      </c>
      <c r="G78" s="30">
        <v>0</v>
      </c>
      <c r="H78" s="30">
        <v>0</v>
      </c>
      <c r="I78" s="30">
        <f t="shared" si="84"/>
        <v>25000000</v>
      </c>
      <c r="J78" s="30"/>
      <c r="K78" s="30"/>
      <c r="L78" s="30"/>
      <c r="M78" s="30"/>
      <c r="N78" s="30">
        <f t="shared" si="85"/>
        <v>25000000</v>
      </c>
      <c r="O78" s="31">
        <v>44305</v>
      </c>
      <c r="P78" s="31">
        <v>44561</v>
      </c>
      <c r="Q78" s="39" t="s">
        <v>551</v>
      </c>
      <c r="R78" s="34" t="s">
        <v>81</v>
      </c>
      <c r="S78" s="34" t="s">
        <v>552</v>
      </c>
      <c r="T78" s="42">
        <v>900075980</v>
      </c>
      <c r="U78" s="42">
        <v>1</v>
      </c>
      <c r="V78" s="34" t="s">
        <v>553</v>
      </c>
      <c r="W78" s="42">
        <v>5335184</v>
      </c>
      <c r="X78" s="50" t="s">
        <v>554</v>
      </c>
      <c r="Y78" s="42" t="s">
        <v>84</v>
      </c>
    </row>
    <row r="79" spans="1:25" ht="97.5" hidden="1" customHeight="1" x14ac:dyDescent="0.2">
      <c r="A79" s="21" t="s">
        <v>666</v>
      </c>
      <c r="B79" s="25" t="s">
        <v>688</v>
      </c>
      <c r="C79" s="26" t="s">
        <v>689</v>
      </c>
      <c r="D79" s="27" t="s">
        <v>667</v>
      </c>
      <c r="E79" s="28" t="s">
        <v>668</v>
      </c>
      <c r="F79" s="30">
        <v>20800000</v>
      </c>
      <c r="G79" s="30">
        <v>0</v>
      </c>
      <c r="H79" s="30">
        <v>0</v>
      </c>
      <c r="I79" s="30">
        <f t="shared" ref="I79" si="86">+F79+G79-H79</f>
        <v>20800000</v>
      </c>
      <c r="J79" s="30"/>
      <c r="K79" s="30"/>
      <c r="L79" s="30"/>
      <c r="M79" s="30"/>
      <c r="N79" s="30">
        <f t="shared" ref="N79" si="87">SUM(I79:M79)</f>
        <v>20800000</v>
      </c>
      <c r="O79" s="31">
        <v>44308</v>
      </c>
      <c r="P79" s="31">
        <v>44377</v>
      </c>
      <c r="Q79" s="39" t="s">
        <v>578</v>
      </c>
      <c r="R79" s="34" t="s">
        <v>81</v>
      </c>
      <c r="S79" s="34" t="s">
        <v>669</v>
      </c>
      <c r="T79" s="42">
        <v>860451304</v>
      </c>
      <c r="U79" s="42">
        <v>9</v>
      </c>
      <c r="V79" s="34" t="s">
        <v>670</v>
      </c>
      <c r="W79" s="34">
        <v>2900093</v>
      </c>
      <c r="X79" s="50" t="s">
        <v>671</v>
      </c>
      <c r="Y79" s="42" t="s">
        <v>84</v>
      </c>
    </row>
    <row r="80" spans="1:25" ht="97.5" customHeight="1" x14ac:dyDescent="0.2">
      <c r="A80" s="21" t="s">
        <v>634</v>
      </c>
      <c r="B80" s="25" t="s">
        <v>661</v>
      </c>
      <c r="C80" s="26" t="s">
        <v>662</v>
      </c>
      <c r="D80" s="27" t="s">
        <v>635</v>
      </c>
      <c r="E80" s="28" t="s">
        <v>636</v>
      </c>
      <c r="F80" s="30">
        <v>56263560</v>
      </c>
      <c r="G80" s="30">
        <v>0</v>
      </c>
      <c r="H80" s="30">
        <v>0</v>
      </c>
      <c r="I80" s="30">
        <f t="shared" ref="I80:I82" si="88">+F80+G80-H80</f>
        <v>56263560</v>
      </c>
      <c r="J80" s="30"/>
      <c r="K80" s="30"/>
      <c r="L80" s="30"/>
      <c r="M80" s="30"/>
      <c r="N80" s="30">
        <f t="shared" ref="N80:N82" si="89">SUM(I80:M80)</f>
        <v>56263560</v>
      </c>
      <c r="O80" s="31">
        <v>44305</v>
      </c>
      <c r="P80" s="31">
        <v>44561</v>
      </c>
      <c r="Q80" s="39" t="s">
        <v>637</v>
      </c>
      <c r="R80" s="34" t="s">
        <v>81</v>
      </c>
      <c r="S80" s="34" t="s">
        <v>638</v>
      </c>
      <c r="T80" s="42">
        <v>900270461</v>
      </c>
      <c r="U80" s="42">
        <v>4</v>
      </c>
      <c r="V80" s="34" t="s">
        <v>639</v>
      </c>
      <c r="W80" s="42">
        <v>7032311</v>
      </c>
      <c r="X80" s="50" t="s">
        <v>640</v>
      </c>
      <c r="Y80" s="42" t="s">
        <v>84</v>
      </c>
    </row>
    <row r="81" spans="1:25" ht="97.5" customHeight="1" x14ac:dyDescent="0.2">
      <c r="A81" s="21" t="s">
        <v>672</v>
      </c>
      <c r="B81" s="25" t="s">
        <v>690</v>
      </c>
      <c r="C81" s="26" t="s">
        <v>691</v>
      </c>
      <c r="D81" s="27" t="s">
        <v>156</v>
      </c>
      <c r="E81" s="28" t="s">
        <v>673</v>
      </c>
      <c r="F81" s="30">
        <v>43875325</v>
      </c>
      <c r="G81" s="30">
        <v>0</v>
      </c>
      <c r="H81" s="30">
        <v>0</v>
      </c>
      <c r="I81" s="30">
        <f t="shared" si="88"/>
        <v>43875325</v>
      </c>
      <c r="J81" s="30"/>
      <c r="K81" s="30"/>
      <c r="L81" s="30"/>
      <c r="M81" s="30"/>
      <c r="N81" s="30">
        <f t="shared" si="89"/>
        <v>43875325</v>
      </c>
      <c r="O81" s="31">
        <v>44308</v>
      </c>
      <c r="P81" s="31">
        <v>44561</v>
      </c>
      <c r="Q81" s="39" t="s">
        <v>158</v>
      </c>
      <c r="R81" s="34" t="s">
        <v>117</v>
      </c>
      <c r="S81" s="34" t="s">
        <v>674</v>
      </c>
      <c r="T81" s="42">
        <v>900194910</v>
      </c>
      <c r="U81" s="42">
        <v>4</v>
      </c>
      <c r="V81" s="34" t="s">
        <v>160</v>
      </c>
      <c r="W81" s="42">
        <v>6358881</v>
      </c>
      <c r="X81" s="50" t="s">
        <v>161</v>
      </c>
      <c r="Y81" s="42" t="s">
        <v>84</v>
      </c>
    </row>
    <row r="82" spans="1:25" ht="97.5" customHeight="1" x14ac:dyDescent="0.2">
      <c r="A82" s="21" t="s">
        <v>684</v>
      </c>
      <c r="B82" s="25" t="s">
        <v>692</v>
      </c>
      <c r="C82" s="26" t="s">
        <v>693</v>
      </c>
      <c r="D82" s="27" t="s">
        <v>402</v>
      </c>
      <c r="E82" s="28" t="s">
        <v>685</v>
      </c>
      <c r="F82" s="30">
        <v>50000000</v>
      </c>
      <c r="G82" s="30">
        <v>0</v>
      </c>
      <c r="H82" s="30">
        <v>0</v>
      </c>
      <c r="I82" s="30">
        <f t="shared" si="88"/>
        <v>50000000</v>
      </c>
      <c r="J82" s="30"/>
      <c r="K82" s="30"/>
      <c r="L82" s="30"/>
      <c r="M82" s="30"/>
      <c r="N82" s="30">
        <f t="shared" si="89"/>
        <v>50000000</v>
      </c>
      <c r="O82" s="31">
        <v>44312</v>
      </c>
      <c r="P82" s="31">
        <v>44561</v>
      </c>
      <c r="Q82" s="39" t="s">
        <v>578</v>
      </c>
      <c r="R82" s="34" t="s">
        <v>81</v>
      </c>
      <c r="S82" s="34" t="s">
        <v>404</v>
      </c>
      <c r="T82" s="42">
        <v>800043325</v>
      </c>
      <c r="U82" s="42">
        <v>5</v>
      </c>
      <c r="V82" s="34" t="s">
        <v>406</v>
      </c>
      <c r="W82" s="42">
        <v>3184431</v>
      </c>
      <c r="X82" s="50" t="s">
        <v>405</v>
      </c>
      <c r="Y82" s="42" t="s">
        <v>407</v>
      </c>
    </row>
    <row r="83" spans="1:25" ht="97.5" customHeight="1" x14ac:dyDescent="0.2">
      <c r="A83" s="21" t="s">
        <v>682</v>
      </c>
      <c r="B83" s="25" t="s">
        <v>694</v>
      </c>
      <c r="C83" s="26" t="s">
        <v>695</v>
      </c>
      <c r="D83" s="27" t="s">
        <v>488</v>
      </c>
      <c r="E83" s="28" t="s">
        <v>683</v>
      </c>
      <c r="F83" s="30">
        <v>13720700</v>
      </c>
      <c r="G83" s="30"/>
      <c r="H83" s="30">
        <v>0</v>
      </c>
      <c r="I83" s="30">
        <f t="shared" ref="I83:I86" si="90">+F83+G83-H83</f>
        <v>13720700</v>
      </c>
      <c r="J83" s="30"/>
      <c r="K83" s="30"/>
      <c r="L83" s="30"/>
      <c r="M83" s="30"/>
      <c r="N83" s="30">
        <f t="shared" ref="N83:N86" si="91">SUM(I83:M83)</f>
        <v>13720700</v>
      </c>
      <c r="O83" s="31">
        <v>44309</v>
      </c>
      <c r="P83" s="31">
        <v>44561</v>
      </c>
      <c r="Q83" s="39" t="s">
        <v>490</v>
      </c>
      <c r="R83" s="34" t="s">
        <v>81</v>
      </c>
      <c r="S83" s="34" t="s">
        <v>491</v>
      </c>
      <c r="T83" s="42">
        <v>900241832</v>
      </c>
      <c r="U83" s="42">
        <v>1</v>
      </c>
      <c r="V83" s="34" t="s">
        <v>493</v>
      </c>
      <c r="W83" s="42">
        <v>9097147</v>
      </c>
      <c r="X83" s="50" t="s">
        <v>492</v>
      </c>
      <c r="Y83" s="42" t="s">
        <v>84</v>
      </c>
    </row>
    <row r="84" spans="1:25" ht="97.5" customHeight="1" x14ac:dyDescent="0.2">
      <c r="A84" s="21" t="s">
        <v>1291</v>
      </c>
      <c r="B84" s="25" t="s">
        <v>1292</v>
      </c>
      <c r="C84" s="26" t="s">
        <v>1293</v>
      </c>
      <c r="D84" s="27" t="s">
        <v>1294</v>
      </c>
      <c r="E84" s="28" t="s">
        <v>1295</v>
      </c>
      <c r="F84" s="30">
        <v>262860600</v>
      </c>
      <c r="G84" s="30"/>
      <c r="H84" s="30"/>
      <c r="I84" s="30">
        <f t="shared" si="90"/>
        <v>262860600</v>
      </c>
      <c r="J84" s="30"/>
      <c r="K84" s="30"/>
      <c r="L84" s="30"/>
      <c r="M84" s="30"/>
      <c r="N84" s="30">
        <f t="shared" si="91"/>
        <v>262860600</v>
      </c>
      <c r="O84" s="31">
        <v>44336</v>
      </c>
      <c r="P84" s="31">
        <v>44561</v>
      </c>
      <c r="Q84" s="39" t="s">
        <v>341</v>
      </c>
      <c r="R84" s="34" t="s">
        <v>81</v>
      </c>
      <c r="S84" s="34" t="s">
        <v>1296</v>
      </c>
      <c r="T84" s="42">
        <v>860039561</v>
      </c>
      <c r="U84" s="52">
        <v>1</v>
      </c>
      <c r="V84" s="34" t="s">
        <v>1297</v>
      </c>
      <c r="W84" s="42">
        <v>6002406</v>
      </c>
      <c r="X84" s="50" t="s">
        <v>1298</v>
      </c>
      <c r="Y84" s="42" t="s">
        <v>84</v>
      </c>
    </row>
    <row r="85" spans="1:25" ht="97.5" customHeight="1" x14ac:dyDescent="0.2">
      <c r="A85" s="21" t="s">
        <v>731</v>
      </c>
      <c r="B85" s="25" t="s">
        <v>733</v>
      </c>
      <c r="C85" s="26" t="s">
        <v>734</v>
      </c>
      <c r="D85" s="27" t="s">
        <v>735</v>
      </c>
      <c r="E85" s="28" t="s">
        <v>732</v>
      </c>
      <c r="F85" s="30">
        <v>12159420</v>
      </c>
      <c r="G85" s="30"/>
      <c r="H85" s="30"/>
      <c r="I85" s="30">
        <f t="shared" si="90"/>
        <v>12159420</v>
      </c>
      <c r="J85" s="30"/>
      <c r="K85" s="30"/>
      <c r="L85" s="30"/>
      <c r="M85" s="30"/>
      <c r="N85" s="30">
        <f t="shared" si="91"/>
        <v>12159420</v>
      </c>
      <c r="O85" s="31">
        <v>44314</v>
      </c>
      <c r="P85" s="31">
        <v>44561</v>
      </c>
      <c r="Q85" s="39" t="s">
        <v>736</v>
      </c>
      <c r="R85" s="34" t="s">
        <v>81</v>
      </c>
      <c r="S85" s="34" t="s">
        <v>737</v>
      </c>
      <c r="T85" s="42">
        <v>900105250</v>
      </c>
      <c r="U85" s="42">
        <v>1</v>
      </c>
      <c r="V85" s="34" t="s">
        <v>738</v>
      </c>
      <c r="W85" s="42">
        <v>3017400369</v>
      </c>
      <c r="X85" s="50" t="s">
        <v>739</v>
      </c>
      <c r="Y85" s="42" t="s">
        <v>748</v>
      </c>
    </row>
    <row r="86" spans="1:25" ht="97.5" hidden="1" customHeight="1" x14ac:dyDescent="0.2">
      <c r="A86" s="21" t="s">
        <v>707</v>
      </c>
      <c r="B86" s="25" t="s">
        <v>727</v>
      </c>
      <c r="C86" s="26" t="s">
        <v>728</v>
      </c>
      <c r="D86" s="27" t="s">
        <v>708</v>
      </c>
      <c r="E86" s="28" t="s">
        <v>709</v>
      </c>
      <c r="F86" s="30">
        <v>2900000</v>
      </c>
      <c r="G86" s="30"/>
      <c r="H86" s="30">
        <v>0</v>
      </c>
      <c r="I86" s="30">
        <f t="shared" si="90"/>
        <v>2900000</v>
      </c>
      <c r="J86" s="30"/>
      <c r="K86" s="30"/>
      <c r="L86" s="30"/>
      <c r="M86" s="30"/>
      <c r="N86" s="30">
        <f t="shared" si="91"/>
        <v>2900000</v>
      </c>
      <c r="O86" s="31">
        <v>44314</v>
      </c>
      <c r="P86" s="31">
        <v>44347</v>
      </c>
      <c r="Q86" s="39" t="s">
        <v>710</v>
      </c>
      <c r="R86" s="34" t="s">
        <v>711</v>
      </c>
      <c r="S86" s="34" t="s">
        <v>708</v>
      </c>
      <c r="T86" s="42">
        <v>1055272708</v>
      </c>
      <c r="U86" s="34"/>
      <c r="V86" s="34" t="s">
        <v>712</v>
      </c>
      <c r="W86" s="42">
        <v>3227008314</v>
      </c>
      <c r="X86" s="50" t="s">
        <v>713</v>
      </c>
      <c r="Y86" s="42" t="s">
        <v>84</v>
      </c>
    </row>
    <row r="87" spans="1:25" ht="97.5" hidden="1" customHeight="1" x14ac:dyDescent="0.2">
      <c r="A87" s="21" t="s">
        <v>702</v>
      </c>
      <c r="B87" s="25" t="s">
        <v>729</v>
      </c>
      <c r="C87" s="26" t="s">
        <v>730</v>
      </c>
      <c r="D87" s="27" t="s">
        <v>703</v>
      </c>
      <c r="E87" s="28" t="s">
        <v>704</v>
      </c>
      <c r="F87" s="30">
        <v>1641780</v>
      </c>
      <c r="G87" s="30"/>
      <c r="H87" s="30">
        <v>0</v>
      </c>
      <c r="I87" s="30">
        <f t="shared" ref="I87:I110" si="92">+F87+G87-H87</f>
        <v>1641780</v>
      </c>
      <c r="J87" s="30"/>
      <c r="K87" s="30"/>
      <c r="L87" s="30"/>
      <c r="M87" s="30"/>
      <c r="N87" s="30">
        <f t="shared" ref="N87:N91" si="93">SUM(I87:M87)</f>
        <v>1641780</v>
      </c>
      <c r="O87" s="31">
        <v>44316</v>
      </c>
      <c r="P87" s="31">
        <v>44347</v>
      </c>
      <c r="Q87" s="39" t="s">
        <v>490</v>
      </c>
      <c r="R87" s="34" t="s">
        <v>81</v>
      </c>
      <c r="S87" s="34" t="s">
        <v>754</v>
      </c>
      <c r="T87" s="42">
        <v>830147635</v>
      </c>
      <c r="U87" s="42">
        <v>1</v>
      </c>
      <c r="V87" s="34" t="s">
        <v>705</v>
      </c>
      <c r="W87" s="42">
        <v>5403463</v>
      </c>
      <c r="X87" s="50" t="s">
        <v>706</v>
      </c>
      <c r="Y87" s="42" t="s">
        <v>84</v>
      </c>
    </row>
    <row r="88" spans="1:25" ht="97.5" customHeight="1" x14ac:dyDescent="0.2">
      <c r="A88" s="21" t="s">
        <v>822</v>
      </c>
      <c r="B88" s="25" t="s">
        <v>823</v>
      </c>
      <c r="C88" s="26" t="s">
        <v>824</v>
      </c>
      <c r="D88" s="27" t="s">
        <v>825</v>
      </c>
      <c r="E88" s="28" t="s">
        <v>826</v>
      </c>
      <c r="F88" s="30">
        <v>3344460</v>
      </c>
      <c r="G88" s="30"/>
      <c r="H88" s="30"/>
      <c r="I88" s="30">
        <f t="shared" si="92"/>
        <v>3344460</v>
      </c>
      <c r="J88" s="30"/>
      <c r="K88" s="30"/>
      <c r="L88" s="30"/>
      <c r="M88" s="30"/>
      <c r="N88" s="30">
        <f t="shared" ref="N88" si="94">SUM(I88:M88)</f>
        <v>3344460</v>
      </c>
      <c r="O88" s="31">
        <v>44319</v>
      </c>
      <c r="P88" s="31">
        <v>44561</v>
      </c>
      <c r="Q88" s="39" t="s">
        <v>827</v>
      </c>
      <c r="R88" s="34" t="s">
        <v>81</v>
      </c>
      <c r="S88" s="34" t="s">
        <v>828</v>
      </c>
      <c r="T88" s="42">
        <v>860002134</v>
      </c>
      <c r="U88" s="42">
        <v>8</v>
      </c>
      <c r="V88" s="34" t="s">
        <v>829</v>
      </c>
      <c r="W88" s="42">
        <v>6285745</v>
      </c>
      <c r="X88" s="50" t="s">
        <v>830</v>
      </c>
      <c r="Y88" s="42" t="s">
        <v>84</v>
      </c>
    </row>
    <row r="89" spans="1:25" ht="97.5" customHeight="1" x14ac:dyDescent="0.2">
      <c r="A89" s="21" t="s">
        <v>749</v>
      </c>
      <c r="B89" s="25" t="s">
        <v>750</v>
      </c>
      <c r="C89" s="26" t="s">
        <v>751</v>
      </c>
      <c r="D89" s="27" t="s">
        <v>752</v>
      </c>
      <c r="E89" s="28" t="s">
        <v>753</v>
      </c>
      <c r="F89" s="30">
        <v>38943940</v>
      </c>
      <c r="G89" s="30"/>
      <c r="H89" s="30"/>
      <c r="I89" s="30">
        <f t="shared" si="92"/>
        <v>38943940</v>
      </c>
      <c r="J89" s="30"/>
      <c r="K89" s="30"/>
      <c r="L89" s="30"/>
      <c r="M89" s="30"/>
      <c r="N89" s="30">
        <f t="shared" si="93"/>
        <v>38943940</v>
      </c>
      <c r="O89" s="31">
        <v>44315</v>
      </c>
      <c r="P89" s="31">
        <v>44561</v>
      </c>
      <c r="Q89" s="39" t="s">
        <v>490</v>
      </c>
      <c r="R89" s="34" t="s">
        <v>81</v>
      </c>
      <c r="S89" s="34" t="s">
        <v>755</v>
      </c>
      <c r="T89" s="42">
        <v>900023598</v>
      </c>
      <c r="U89" s="42">
        <v>6</v>
      </c>
      <c r="V89" s="34" t="s">
        <v>756</v>
      </c>
      <c r="W89" s="42">
        <v>6577710</v>
      </c>
      <c r="X89" s="50" t="s">
        <v>757</v>
      </c>
      <c r="Y89" s="42" t="s">
        <v>84</v>
      </c>
    </row>
    <row r="90" spans="1:25" ht="97.5" hidden="1" customHeight="1" x14ac:dyDescent="0.2">
      <c r="A90" s="21" t="s">
        <v>809</v>
      </c>
      <c r="B90" s="25" t="s">
        <v>810</v>
      </c>
      <c r="C90" s="26" t="s">
        <v>811</v>
      </c>
      <c r="D90" s="27" t="s">
        <v>812</v>
      </c>
      <c r="E90" s="28" t="s">
        <v>813</v>
      </c>
      <c r="F90" s="30">
        <v>26949000</v>
      </c>
      <c r="G90" s="30"/>
      <c r="H90" s="30"/>
      <c r="I90" s="30">
        <f t="shared" si="92"/>
        <v>26949000</v>
      </c>
      <c r="J90" s="30"/>
      <c r="K90" s="30"/>
      <c r="L90" s="30"/>
      <c r="M90" s="30"/>
      <c r="N90" s="30">
        <f t="shared" si="93"/>
        <v>26949000</v>
      </c>
      <c r="O90" s="31">
        <v>44323</v>
      </c>
      <c r="P90" s="31">
        <v>44347</v>
      </c>
      <c r="Q90" s="39" t="s">
        <v>814</v>
      </c>
      <c r="R90" s="34" t="s">
        <v>81</v>
      </c>
      <c r="S90" s="34" t="s">
        <v>815</v>
      </c>
      <c r="T90" s="42">
        <v>900235103</v>
      </c>
      <c r="U90" s="42">
        <v>4</v>
      </c>
      <c r="V90" s="34" t="s">
        <v>816</v>
      </c>
      <c r="W90" s="42">
        <v>4813284</v>
      </c>
      <c r="X90" s="50" t="s">
        <v>817</v>
      </c>
      <c r="Y90" s="42" t="s">
        <v>84</v>
      </c>
    </row>
    <row r="91" spans="1:25" ht="97.5" customHeight="1" x14ac:dyDescent="0.2">
      <c r="A91" s="21" t="s">
        <v>767</v>
      </c>
      <c r="B91" s="25" t="s">
        <v>768</v>
      </c>
      <c r="C91" s="26" t="s">
        <v>769</v>
      </c>
      <c r="D91" s="27" t="s">
        <v>770</v>
      </c>
      <c r="E91" s="28" t="s">
        <v>771</v>
      </c>
      <c r="F91" s="30">
        <v>45000000</v>
      </c>
      <c r="G91" s="30"/>
      <c r="H91" s="30"/>
      <c r="I91" s="30">
        <f t="shared" si="92"/>
        <v>45000000</v>
      </c>
      <c r="J91" s="30"/>
      <c r="K91" s="30"/>
      <c r="L91" s="30"/>
      <c r="M91" s="30"/>
      <c r="N91" s="30">
        <f t="shared" si="93"/>
        <v>45000000</v>
      </c>
      <c r="O91" s="31">
        <v>44320</v>
      </c>
      <c r="P91" s="31">
        <v>44561</v>
      </c>
      <c r="Q91" s="39" t="s">
        <v>772</v>
      </c>
      <c r="R91" s="34" t="s">
        <v>146</v>
      </c>
      <c r="S91" s="34" t="s">
        <v>594</v>
      </c>
      <c r="T91" s="42">
        <v>860506831</v>
      </c>
      <c r="U91" s="42">
        <v>7</v>
      </c>
      <c r="V91" s="34" t="s">
        <v>595</v>
      </c>
      <c r="W91" s="42">
        <v>6583100</v>
      </c>
      <c r="X91" s="50" t="s">
        <v>596</v>
      </c>
      <c r="Y91" s="42" t="s">
        <v>84</v>
      </c>
    </row>
    <row r="92" spans="1:25" ht="97.5" customHeight="1" x14ac:dyDescent="0.2">
      <c r="A92" s="21" t="s">
        <v>740</v>
      </c>
      <c r="B92" s="25" t="s">
        <v>741</v>
      </c>
      <c r="C92" s="26" t="s">
        <v>742</v>
      </c>
      <c r="D92" s="27" t="s">
        <v>743</v>
      </c>
      <c r="E92" s="28" t="s">
        <v>744</v>
      </c>
      <c r="F92" s="30">
        <v>23040072</v>
      </c>
      <c r="G92" s="30"/>
      <c r="H92" s="30"/>
      <c r="I92" s="30">
        <f t="shared" si="92"/>
        <v>23040072</v>
      </c>
      <c r="J92" s="30"/>
      <c r="K92" s="30"/>
      <c r="L92" s="30"/>
      <c r="M92" s="30"/>
      <c r="N92" s="30">
        <f t="shared" ref="N92:N110" si="95">SUM(I92:M92)</f>
        <v>23040072</v>
      </c>
      <c r="O92" s="31">
        <v>44313</v>
      </c>
      <c r="P92" s="31">
        <v>44530</v>
      </c>
      <c r="Q92" s="39" t="s">
        <v>637</v>
      </c>
      <c r="R92" s="34" t="s">
        <v>117</v>
      </c>
      <c r="S92" s="34" t="s">
        <v>745</v>
      </c>
      <c r="T92" s="42">
        <v>900238999</v>
      </c>
      <c r="U92" s="42">
        <v>1</v>
      </c>
      <c r="V92" s="34" t="s">
        <v>746</v>
      </c>
      <c r="W92" s="42">
        <v>7034894</v>
      </c>
      <c r="X92" s="50" t="s">
        <v>747</v>
      </c>
      <c r="Y92" s="42" t="s">
        <v>84</v>
      </c>
    </row>
    <row r="93" spans="1:25" ht="97.5" customHeight="1" x14ac:dyDescent="0.2">
      <c r="A93" s="21" t="s">
        <v>781</v>
      </c>
      <c r="B93" s="25" t="s">
        <v>783</v>
      </c>
      <c r="C93" s="26" t="s">
        <v>784</v>
      </c>
      <c r="D93" s="27" t="s">
        <v>785</v>
      </c>
      <c r="E93" s="28" t="s">
        <v>786</v>
      </c>
      <c r="F93" s="30">
        <v>34832950</v>
      </c>
      <c r="G93" s="30"/>
      <c r="H93" s="30"/>
      <c r="I93" s="30">
        <f t="shared" si="92"/>
        <v>34832950</v>
      </c>
      <c r="J93" s="30"/>
      <c r="K93" s="30"/>
      <c r="L93" s="30"/>
      <c r="M93" s="30"/>
      <c r="N93" s="30">
        <f t="shared" si="95"/>
        <v>34832950</v>
      </c>
      <c r="O93" s="31">
        <v>44319</v>
      </c>
      <c r="P93" s="31">
        <v>44408</v>
      </c>
      <c r="Q93" s="39" t="s">
        <v>787</v>
      </c>
      <c r="R93" s="34" t="s">
        <v>81</v>
      </c>
      <c r="S93" s="34" t="s">
        <v>788</v>
      </c>
      <c r="T93" s="42">
        <v>830005771</v>
      </c>
      <c r="U93" s="42">
        <v>4</v>
      </c>
      <c r="V93" s="34" t="s">
        <v>789</v>
      </c>
      <c r="W93" s="42">
        <v>2516284</v>
      </c>
      <c r="X93" s="50" t="s">
        <v>790</v>
      </c>
      <c r="Y93" s="42" t="s">
        <v>84</v>
      </c>
    </row>
    <row r="94" spans="1:25" ht="97.5" customHeight="1" x14ac:dyDescent="0.2">
      <c r="A94" s="21" t="s">
        <v>950</v>
      </c>
      <c r="B94" s="25" t="s">
        <v>1308</v>
      </c>
      <c r="C94" s="26" t="s">
        <v>1309</v>
      </c>
      <c r="D94" s="27" t="s">
        <v>1210</v>
      </c>
      <c r="E94" s="28" t="s">
        <v>1209</v>
      </c>
      <c r="F94" s="30">
        <v>31347500</v>
      </c>
      <c r="G94" s="30"/>
      <c r="H94" s="30"/>
      <c r="I94" s="30">
        <f t="shared" si="92"/>
        <v>31347500</v>
      </c>
      <c r="J94" s="30"/>
      <c r="K94" s="30"/>
      <c r="L94" s="30"/>
      <c r="M94" s="30"/>
      <c r="N94" s="30">
        <f t="shared" si="95"/>
        <v>31347500</v>
      </c>
      <c r="O94" s="31">
        <v>44326</v>
      </c>
      <c r="P94" s="31">
        <v>44561</v>
      </c>
      <c r="Q94" s="39" t="s">
        <v>1211</v>
      </c>
      <c r="R94" s="34" t="s">
        <v>146</v>
      </c>
      <c r="S94" s="34" t="s">
        <v>1212</v>
      </c>
      <c r="T94" s="42">
        <v>901112882</v>
      </c>
      <c r="U94" s="42">
        <v>9</v>
      </c>
      <c r="V94" s="34" t="s">
        <v>1214</v>
      </c>
      <c r="W94" s="42">
        <v>6226450</v>
      </c>
      <c r="X94" s="50" t="s">
        <v>1213</v>
      </c>
      <c r="Y94" s="42" t="s">
        <v>84</v>
      </c>
    </row>
    <row r="95" spans="1:25" ht="97.5" customHeight="1" x14ac:dyDescent="0.2">
      <c r="A95" s="21" t="s">
        <v>773</v>
      </c>
      <c r="B95" s="25" t="s">
        <v>774</v>
      </c>
      <c r="C95" s="26" t="s">
        <v>775</v>
      </c>
      <c r="D95" s="27" t="s">
        <v>776</v>
      </c>
      <c r="E95" s="28" t="s">
        <v>777</v>
      </c>
      <c r="F95" s="30">
        <v>6500000</v>
      </c>
      <c r="G95" s="30"/>
      <c r="H95" s="30"/>
      <c r="I95" s="30">
        <f t="shared" si="92"/>
        <v>6500000</v>
      </c>
      <c r="J95" s="30"/>
      <c r="K95" s="30"/>
      <c r="L95" s="30"/>
      <c r="M95" s="30"/>
      <c r="N95" s="30">
        <f t="shared" si="95"/>
        <v>6500000</v>
      </c>
      <c r="O95" s="31">
        <v>44319</v>
      </c>
      <c r="P95" s="31">
        <v>44561</v>
      </c>
      <c r="Q95" s="39" t="s">
        <v>158</v>
      </c>
      <c r="R95" s="34" t="s">
        <v>81</v>
      </c>
      <c r="S95" s="34" t="s">
        <v>778</v>
      </c>
      <c r="T95" s="42">
        <v>860001130</v>
      </c>
      <c r="U95" s="42">
        <v>4</v>
      </c>
      <c r="V95" s="34" t="s">
        <v>779</v>
      </c>
      <c r="W95" s="42">
        <v>7477836</v>
      </c>
      <c r="X95" s="50" t="s">
        <v>780</v>
      </c>
      <c r="Y95" s="42" t="s">
        <v>84</v>
      </c>
    </row>
    <row r="96" spans="1:25" ht="97.5" customHeight="1" x14ac:dyDescent="0.2">
      <c r="A96" s="21" t="s">
        <v>782</v>
      </c>
      <c r="B96" s="25" t="s">
        <v>791</v>
      </c>
      <c r="C96" s="26" t="s">
        <v>792</v>
      </c>
      <c r="D96" s="27" t="s">
        <v>793</v>
      </c>
      <c r="E96" s="28" t="s">
        <v>794</v>
      </c>
      <c r="F96" s="30">
        <v>115000000</v>
      </c>
      <c r="G96" s="30"/>
      <c r="H96" s="30"/>
      <c r="I96" s="30">
        <f t="shared" si="92"/>
        <v>115000000</v>
      </c>
      <c r="J96" s="30"/>
      <c r="K96" s="30"/>
      <c r="L96" s="30"/>
      <c r="M96" s="30"/>
      <c r="N96" s="30">
        <f t="shared" si="95"/>
        <v>115000000</v>
      </c>
      <c r="O96" s="31">
        <v>44321</v>
      </c>
      <c r="P96" s="31">
        <v>44561</v>
      </c>
      <c r="Q96" s="39" t="s">
        <v>795</v>
      </c>
      <c r="R96" s="34" t="s">
        <v>117</v>
      </c>
      <c r="S96" s="34" t="s">
        <v>796</v>
      </c>
      <c r="T96" s="42">
        <v>811019499</v>
      </c>
      <c r="U96" s="42">
        <v>3</v>
      </c>
      <c r="V96" s="34" t="s">
        <v>797</v>
      </c>
      <c r="W96" s="42">
        <v>2684904</v>
      </c>
      <c r="X96" s="50" t="s">
        <v>798</v>
      </c>
      <c r="Y96" s="42" t="s">
        <v>84</v>
      </c>
    </row>
    <row r="97" spans="1:25" ht="97.5" customHeight="1" x14ac:dyDescent="0.2">
      <c r="A97" s="21" t="s">
        <v>803</v>
      </c>
      <c r="B97" s="25" t="s">
        <v>791</v>
      </c>
      <c r="C97" s="26" t="s">
        <v>792</v>
      </c>
      <c r="D97" s="27" t="s">
        <v>804</v>
      </c>
      <c r="E97" s="28" t="s">
        <v>794</v>
      </c>
      <c r="F97" s="30">
        <v>20000000</v>
      </c>
      <c r="G97" s="30"/>
      <c r="H97" s="30"/>
      <c r="I97" s="30">
        <f t="shared" si="92"/>
        <v>20000000</v>
      </c>
      <c r="J97" s="30"/>
      <c r="K97" s="30"/>
      <c r="L97" s="30"/>
      <c r="M97" s="30"/>
      <c r="N97" s="30">
        <f t="shared" si="95"/>
        <v>20000000</v>
      </c>
      <c r="O97" s="31">
        <v>44321</v>
      </c>
      <c r="P97" s="31">
        <v>44561</v>
      </c>
      <c r="Q97" s="39" t="s">
        <v>795</v>
      </c>
      <c r="R97" s="34" t="s">
        <v>117</v>
      </c>
      <c r="S97" s="34" t="s">
        <v>806</v>
      </c>
      <c r="T97" s="42">
        <v>860344349</v>
      </c>
      <c r="U97" s="42">
        <v>4</v>
      </c>
      <c r="V97" s="34" t="s">
        <v>807</v>
      </c>
      <c r="W97" s="42">
        <v>2569254</v>
      </c>
      <c r="X97" s="50" t="s">
        <v>808</v>
      </c>
      <c r="Y97" s="42" t="s">
        <v>84</v>
      </c>
    </row>
    <row r="98" spans="1:25" ht="97.5" customHeight="1" x14ac:dyDescent="0.2">
      <c r="A98" s="21" t="s">
        <v>799</v>
      </c>
      <c r="B98" s="25" t="s">
        <v>791</v>
      </c>
      <c r="C98" s="26" t="s">
        <v>792</v>
      </c>
      <c r="D98" s="27" t="s">
        <v>805</v>
      </c>
      <c r="E98" s="28" t="s">
        <v>794</v>
      </c>
      <c r="F98" s="30">
        <v>45000000</v>
      </c>
      <c r="G98" s="30"/>
      <c r="H98" s="30"/>
      <c r="I98" s="30">
        <f t="shared" si="92"/>
        <v>45000000</v>
      </c>
      <c r="J98" s="30"/>
      <c r="K98" s="30"/>
      <c r="L98" s="30"/>
      <c r="M98" s="30"/>
      <c r="N98" s="30">
        <f t="shared" si="95"/>
        <v>45000000</v>
      </c>
      <c r="O98" s="31">
        <v>44321</v>
      </c>
      <c r="P98" s="31">
        <v>44561</v>
      </c>
      <c r="Q98" s="39" t="s">
        <v>795</v>
      </c>
      <c r="R98" s="34" t="s">
        <v>117</v>
      </c>
      <c r="S98" s="34" t="s">
        <v>800</v>
      </c>
      <c r="T98" s="42">
        <v>830065332</v>
      </c>
      <c r="U98" s="42">
        <v>0</v>
      </c>
      <c r="V98" s="34" t="s">
        <v>801</v>
      </c>
      <c r="W98" s="42">
        <v>41738759</v>
      </c>
      <c r="X98" s="50" t="s">
        <v>802</v>
      </c>
      <c r="Y98" s="42" t="s">
        <v>84</v>
      </c>
    </row>
    <row r="99" spans="1:25" ht="97.5" customHeight="1" x14ac:dyDescent="0.2">
      <c r="A99" s="21" t="s">
        <v>818</v>
      </c>
      <c r="B99" s="25" t="s">
        <v>791</v>
      </c>
      <c r="C99" s="26" t="s">
        <v>792</v>
      </c>
      <c r="D99" s="27" t="s">
        <v>805</v>
      </c>
      <c r="E99" s="28" t="s">
        <v>794</v>
      </c>
      <c r="F99" s="30">
        <v>50000000</v>
      </c>
      <c r="G99" s="30"/>
      <c r="H99" s="30"/>
      <c r="I99" s="30">
        <f t="shared" si="92"/>
        <v>50000000</v>
      </c>
      <c r="J99" s="30"/>
      <c r="K99" s="30"/>
      <c r="L99" s="30"/>
      <c r="M99" s="30"/>
      <c r="N99" s="30">
        <f t="shared" si="95"/>
        <v>50000000</v>
      </c>
      <c r="O99" s="31">
        <v>44321</v>
      </c>
      <c r="P99" s="31">
        <v>44561</v>
      </c>
      <c r="Q99" s="39" t="s">
        <v>795</v>
      </c>
      <c r="R99" s="34" t="s">
        <v>117</v>
      </c>
      <c r="S99" s="34" t="s">
        <v>819</v>
      </c>
      <c r="T99" s="42">
        <v>900361174</v>
      </c>
      <c r="U99" s="42">
        <v>6</v>
      </c>
      <c r="V99" s="34" t="s">
        <v>820</v>
      </c>
      <c r="W99" s="42">
        <v>2568400</v>
      </c>
      <c r="X99" s="50" t="s">
        <v>821</v>
      </c>
      <c r="Y99" s="42" t="s">
        <v>84</v>
      </c>
    </row>
    <row r="100" spans="1:25" ht="97.5" customHeight="1" x14ac:dyDescent="0.2">
      <c r="A100" s="21" t="s">
        <v>869</v>
      </c>
      <c r="B100" s="25" t="s">
        <v>877</v>
      </c>
      <c r="C100" s="26" t="s">
        <v>878</v>
      </c>
      <c r="D100" s="27" t="s">
        <v>871</v>
      </c>
      <c r="E100" s="28" t="s">
        <v>870</v>
      </c>
      <c r="F100" s="30">
        <v>55709730</v>
      </c>
      <c r="G100" s="30"/>
      <c r="H100" s="30"/>
      <c r="I100" s="30">
        <f t="shared" ref="I100:I101" si="96">+F100+G100-H100</f>
        <v>55709730</v>
      </c>
      <c r="J100" s="30"/>
      <c r="K100" s="30"/>
      <c r="L100" s="30"/>
      <c r="M100" s="30"/>
      <c r="N100" s="30">
        <f t="shared" ref="N100:N101" si="97">SUM(I100:M100)</f>
        <v>55709730</v>
      </c>
      <c r="O100" s="31">
        <v>44329</v>
      </c>
      <c r="P100" s="31">
        <v>44561</v>
      </c>
      <c r="Q100" s="39" t="s">
        <v>872</v>
      </c>
      <c r="R100" s="34" t="s">
        <v>117</v>
      </c>
      <c r="S100" s="34" t="s">
        <v>828</v>
      </c>
      <c r="T100" s="42">
        <v>860002134</v>
      </c>
      <c r="U100" s="42">
        <v>8</v>
      </c>
      <c r="V100" s="34" t="s">
        <v>829</v>
      </c>
      <c r="W100" s="42">
        <v>6285745</v>
      </c>
      <c r="X100" s="50" t="s">
        <v>830</v>
      </c>
      <c r="Y100" s="42" t="s">
        <v>84</v>
      </c>
    </row>
    <row r="101" spans="1:25" ht="97.5" customHeight="1" x14ac:dyDescent="0.2">
      <c r="A101" s="21" t="s">
        <v>1007</v>
      </c>
      <c r="B101" s="25" t="s">
        <v>1310</v>
      </c>
      <c r="C101" s="26" t="s">
        <v>1311</v>
      </c>
      <c r="D101" s="27" t="s">
        <v>1145</v>
      </c>
      <c r="E101" s="28" t="s">
        <v>1146</v>
      </c>
      <c r="F101" s="30">
        <v>10000000</v>
      </c>
      <c r="G101" s="30"/>
      <c r="H101" s="30"/>
      <c r="I101" s="30">
        <f t="shared" si="96"/>
        <v>10000000</v>
      </c>
      <c r="J101" s="30"/>
      <c r="K101" s="30"/>
      <c r="L101" s="30"/>
      <c r="M101" s="30"/>
      <c r="N101" s="30">
        <f t="shared" si="97"/>
        <v>10000000</v>
      </c>
      <c r="O101" s="31">
        <v>44347</v>
      </c>
      <c r="P101" s="31">
        <v>44561</v>
      </c>
      <c r="Q101" s="39" t="s">
        <v>465</v>
      </c>
      <c r="R101" s="34" t="s">
        <v>81</v>
      </c>
      <c r="S101" s="34" t="s">
        <v>1147</v>
      </c>
      <c r="T101" s="42">
        <v>811001723</v>
      </c>
      <c r="U101" s="42">
        <v>3</v>
      </c>
      <c r="V101" s="34" t="s">
        <v>1148</v>
      </c>
      <c r="W101" s="42">
        <v>3561111</v>
      </c>
      <c r="X101" s="50" t="s">
        <v>1149</v>
      </c>
      <c r="Y101" s="42" t="s">
        <v>84</v>
      </c>
    </row>
    <row r="102" spans="1:25" ht="97.5" customHeight="1" x14ac:dyDescent="0.2">
      <c r="A102" s="21" t="s">
        <v>873</v>
      </c>
      <c r="B102" s="25" t="s">
        <v>879</v>
      </c>
      <c r="C102" s="26" t="s">
        <v>880</v>
      </c>
      <c r="D102" s="27" t="s">
        <v>874</v>
      </c>
      <c r="E102" s="28" t="s">
        <v>875</v>
      </c>
      <c r="F102" s="30">
        <v>30000000</v>
      </c>
      <c r="G102" s="30"/>
      <c r="H102" s="30"/>
      <c r="I102" s="30">
        <f t="shared" ref="I102" si="98">+F102+G102-H102</f>
        <v>30000000</v>
      </c>
      <c r="J102" s="30"/>
      <c r="K102" s="30"/>
      <c r="L102" s="30"/>
      <c r="M102" s="30"/>
      <c r="N102" s="30">
        <f t="shared" ref="N102" si="99">SUM(I102:M102)</f>
        <v>30000000</v>
      </c>
      <c r="O102" s="31">
        <v>44335</v>
      </c>
      <c r="P102" s="31">
        <v>44561</v>
      </c>
      <c r="Q102" s="39" t="s">
        <v>876</v>
      </c>
      <c r="R102" s="34" t="s">
        <v>117</v>
      </c>
      <c r="S102" s="34" t="s">
        <v>526</v>
      </c>
      <c r="T102" s="42">
        <v>800066001</v>
      </c>
      <c r="U102" s="42">
        <v>3</v>
      </c>
      <c r="V102" s="34" t="s">
        <v>527</v>
      </c>
      <c r="W102" s="42">
        <v>7447555</v>
      </c>
      <c r="X102" s="50" t="s">
        <v>528</v>
      </c>
      <c r="Y102" s="42" t="s">
        <v>84</v>
      </c>
    </row>
    <row r="103" spans="1:25" ht="97.5" customHeight="1" x14ac:dyDescent="0.2">
      <c r="A103" s="21" t="s">
        <v>1018</v>
      </c>
      <c r="B103" s="25" t="s">
        <v>1312</v>
      </c>
      <c r="C103" s="26" t="s">
        <v>1313</v>
      </c>
      <c r="D103" s="27" t="s">
        <v>1019</v>
      </c>
      <c r="E103" s="28" t="s">
        <v>1020</v>
      </c>
      <c r="F103" s="30">
        <v>111014053</v>
      </c>
      <c r="G103" s="30"/>
      <c r="H103" s="30"/>
      <c r="I103" s="30">
        <f t="shared" ref="I103:I104" si="100">+F103+G103-H103</f>
        <v>111014053</v>
      </c>
      <c r="J103" s="30"/>
      <c r="K103" s="30"/>
      <c r="L103" s="30"/>
      <c r="M103" s="30"/>
      <c r="N103" s="30">
        <f t="shared" ref="N103:N104" si="101">SUM(I103:M103)</f>
        <v>111014053</v>
      </c>
      <c r="O103" s="31">
        <v>44357</v>
      </c>
      <c r="P103" s="31">
        <v>44561</v>
      </c>
      <c r="Q103" s="39" t="s">
        <v>351</v>
      </c>
      <c r="R103" s="34" t="s">
        <v>117</v>
      </c>
      <c r="S103" s="34" t="s">
        <v>1021</v>
      </c>
      <c r="T103" s="42">
        <v>830039568</v>
      </c>
      <c r="U103" s="42">
        <v>1</v>
      </c>
      <c r="V103" s="34" t="s">
        <v>1022</v>
      </c>
      <c r="W103" s="42">
        <v>3257200</v>
      </c>
      <c r="X103" s="50" t="s">
        <v>1023</v>
      </c>
      <c r="Y103" s="42" t="s">
        <v>84</v>
      </c>
    </row>
    <row r="104" spans="1:25" ht="97.5" customHeight="1" x14ac:dyDescent="0.2">
      <c r="A104" s="21" t="s">
        <v>1227</v>
      </c>
      <c r="B104" s="25" t="s">
        <v>1314</v>
      </c>
      <c r="C104" s="26" t="s">
        <v>1315</v>
      </c>
      <c r="D104" s="27" t="s">
        <v>1229</v>
      </c>
      <c r="E104" s="28" t="s">
        <v>1228</v>
      </c>
      <c r="F104" s="30">
        <v>94512393</v>
      </c>
      <c r="G104" s="30"/>
      <c r="H104" s="30"/>
      <c r="I104" s="30">
        <f t="shared" si="100"/>
        <v>94512393</v>
      </c>
      <c r="J104" s="30"/>
      <c r="K104" s="30"/>
      <c r="L104" s="30"/>
      <c r="M104" s="30"/>
      <c r="N104" s="30">
        <f t="shared" si="101"/>
        <v>94512393</v>
      </c>
      <c r="O104" s="31">
        <v>44341</v>
      </c>
      <c r="P104" s="31">
        <v>44387</v>
      </c>
      <c r="Q104" s="39" t="s">
        <v>139</v>
      </c>
      <c r="R104" s="34" t="s">
        <v>81</v>
      </c>
      <c r="S104" s="34" t="s">
        <v>1230</v>
      </c>
      <c r="T104" s="51">
        <v>900960149</v>
      </c>
      <c r="U104" s="51">
        <v>1</v>
      </c>
      <c r="V104" s="34" t="s">
        <v>1231</v>
      </c>
      <c r="W104" s="42">
        <v>3583967</v>
      </c>
      <c r="X104" s="50" t="s">
        <v>1232</v>
      </c>
      <c r="Y104" s="42" t="s">
        <v>84</v>
      </c>
    </row>
    <row r="105" spans="1:25" ht="97.5" customHeight="1" x14ac:dyDescent="0.2">
      <c r="A105" s="21" t="s">
        <v>840</v>
      </c>
      <c r="B105" s="25" t="s">
        <v>841</v>
      </c>
      <c r="C105" s="26" t="s">
        <v>882</v>
      </c>
      <c r="D105" s="27" t="s">
        <v>842</v>
      </c>
      <c r="E105" s="28" t="s">
        <v>843</v>
      </c>
      <c r="F105" s="30">
        <v>5102720</v>
      </c>
      <c r="G105" s="30"/>
      <c r="H105" s="30"/>
      <c r="I105" s="30">
        <f t="shared" si="92"/>
        <v>5102720</v>
      </c>
      <c r="J105" s="30"/>
      <c r="K105" s="30"/>
      <c r="L105" s="30"/>
      <c r="M105" s="30"/>
      <c r="N105" s="30">
        <f t="shared" si="95"/>
        <v>5102720</v>
      </c>
      <c r="O105" s="31">
        <v>44329</v>
      </c>
      <c r="P105" s="31">
        <v>44561</v>
      </c>
      <c r="Q105" s="39" t="s">
        <v>844</v>
      </c>
      <c r="R105" s="34" t="s">
        <v>81</v>
      </c>
      <c r="S105" s="34" t="s">
        <v>845</v>
      </c>
      <c r="T105" s="42">
        <v>860351760</v>
      </c>
      <c r="U105" s="42">
        <v>5</v>
      </c>
      <c r="V105" s="34" t="s">
        <v>846</v>
      </c>
      <c r="W105" s="42">
        <v>6209777</v>
      </c>
      <c r="X105" s="50" t="s">
        <v>847</v>
      </c>
      <c r="Y105" s="42" t="s">
        <v>84</v>
      </c>
    </row>
    <row r="106" spans="1:25" ht="97.5" customHeight="1" x14ac:dyDescent="0.2">
      <c r="A106" s="21" t="s">
        <v>848</v>
      </c>
      <c r="B106" s="25" t="s">
        <v>849</v>
      </c>
      <c r="C106" s="26" t="s">
        <v>881</v>
      </c>
      <c r="D106" s="27" t="s">
        <v>850</v>
      </c>
      <c r="E106" s="28" t="s">
        <v>851</v>
      </c>
      <c r="F106" s="30">
        <v>52200000</v>
      </c>
      <c r="G106" s="30"/>
      <c r="H106" s="30"/>
      <c r="I106" s="30">
        <f t="shared" si="92"/>
        <v>52200000</v>
      </c>
      <c r="J106" s="30"/>
      <c r="K106" s="30"/>
      <c r="L106" s="30"/>
      <c r="M106" s="30"/>
      <c r="N106" s="30">
        <f t="shared" si="95"/>
        <v>52200000</v>
      </c>
      <c r="O106" s="31">
        <v>44329</v>
      </c>
      <c r="P106" s="31">
        <v>44561</v>
      </c>
      <c r="Q106" s="39" t="s">
        <v>836</v>
      </c>
      <c r="R106" s="34" t="s">
        <v>81</v>
      </c>
      <c r="S106" s="34" t="s">
        <v>852</v>
      </c>
      <c r="T106" s="42">
        <v>900565894</v>
      </c>
      <c r="U106" s="42">
        <v>7</v>
      </c>
      <c r="V106" s="34" t="s">
        <v>853</v>
      </c>
      <c r="W106" s="42">
        <v>5143992</v>
      </c>
      <c r="X106" s="50" t="s">
        <v>854</v>
      </c>
      <c r="Y106" s="42" t="s">
        <v>212</v>
      </c>
    </row>
    <row r="107" spans="1:25" ht="97.5" customHeight="1" x14ac:dyDescent="0.2">
      <c r="A107" s="21" t="s">
        <v>1050</v>
      </c>
      <c r="B107" s="25" t="s">
        <v>1316</v>
      </c>
      <c r="C107" s="26" t="s">
        <v>1317</v>
      </c>
      <c r="D107" s="27" t="s">
        <v>1215</v>
      </c>
      <c r="E107" s="28" t="s">
        <v>1216</v>
      </c>
      <c r="F107" s="30">
        <v>20000000</v>
      </c>
      <c r="G107" s="30"/>
      <c r="H107" s="30"/>
      <c r="I107" s="30">
        <f t="shared" si="92"/>
        <v>20000000</v>
      </c>
      <c r="J107" s="30"/>
      <c r="K107" s="30"/>
      <c r="L107" s="30"/>
      <c r="M107" s="30"/>
      <c r="N107" s="30">
        <f t="shared" si="95"/>
        <v>20000000</v>
      </c>
      <c r="O107" s="31">
        <v>44336</v>
      </c>
      <c r="P107" s="31">
        <v>44561</v>
      </c>
      <c r="Q107" s="39" t="s">
        <v>1217</v>
      </c>
      <c r="R107" s="34" t="s">
        <v>606</v>
      </c>
      <c r="S107" s="34" t="s">
        <v>1218</v>
      </c>
      <c r="T107" s="51">
        <v>900352786</v>
      </c>
      <c r="U107" s="51">
        <v>5</v>
      </c>
      <c r="V107" s="34" t="s">
        <v>1219</v>
      </c>
      <c r="W107" s="42">
        <v>7324122</v>
      </c>
      <c r="X107" s="50" t="s">
        <v>1220</v>
      </c>
      <c r="Y107" s="42" t="s">
        <v>84</v>
      </c>
    </row>
    <row r="108" spans="1:25" ht="97.5" customHeight="1" x14ac:dyDescent="0.2">
      <c r="A108" s="21" t="s">
        <v>860</v>
      </c>
      <c r="B108" s="25" t="s">
        <v>867</v>
      </c>
      <c r="C108" s="26" t="s">
        <v>868</v>
      </c>
      <c r="D108" s="27" t="s">
        <v>861</v>
      </c>
      <c r="E108" s="28" t="s">
        <v>862</v>
      </c>
      <c r="F108" s="30">
        <v>5000000</v>
      </c>
      <c r="G108" s="30"/>
      <c r="H108" s="30"/>
      <c r="I108" s="30">
        <f t="shared" ref="I108:I109" si="102">+F108+G108-H108</f>
        <v>5000000</v>
      </c>
      <c r="J108" s="30"/>
      <c r="K108" s="30"/>
      <c r="L108" s="30"/>
      <c r="M108" s="30"/>
      <c r="N108" s="30">
        <f t="shared" ref="N108:N109" si="103">SUM(I108:M108)</f>
        <v>5000000</v>
      </c>
      <c r="O108" s="31">
        <v>44337</v>
      </c>
      <c r="P108" s="31">
        <v>44561</v>
      </c>
      <c r="Q108" s="39" t="s">
        <v>863</v>
      </c>
      <c r="R108" s="34" t="s">
        <v>81</v>
      </c>
      <c r="S108" s="34" t="s">
        <v>864</v>
      </c>
      <c r="T108" s="42">
        <v>800003711</v>
      </c>
      <c r="U108" s="42">
        <v>4</v>
      </c>
      <c r="V108" s="34" t="s">
        <v>865</v>
      </c>
      <c r="W108" s="42">
        <v>8833636</v>
      </c>
      <c r="X108" s="50" t="s">
        <v>866</v>
      </c>
      <c r="Y108" s="42" t="s">
        <v>212</v>
      </c>
    </row>
    <row r="109" spans="1:25" ht="97.5" customHeight="1" x14ac:dyDescent="0.2">
      <c r="A109" s="21" t="s">
        <v>1158</v>
      </c>
      <c r="B109" s="25" t="s">
        <v>1318</v>
      </c>
      <c r="C109" s="26" t="s">
        <v>1319</v>
      </c>
      <c r="D109" s="27" t="s">
        <v>1234</v>
      </c>
      <c r="E109" s="28" t="s">
        <v>1233</v>
      </c>
      <c r="F109" s="30">
        <v>78000000</v>
      </c>
      <c r="G109" s="30"/>
      <c r="H109" s="30"/>
      <c r="I109" s="30">
        <f t="shared" si="102"/>
        <v>78000000</v>
      </c>
      <c r="J109" s="30"/>
      <c r="K109" s="30"/>
      <c r="L109" s="30"/>
      <c r="M109" s="30"/>
      <c r="N109" s="30">
        <f t="shared" si="103"/>
        <v>78000000</v>
      </c>
      <c r="O109" s="31">
        <v>44337</v>
      </c>
      <c r="P109" s="31">
        <v>44561</v>
      </c>
      <c r="Q109" s="39" t="s">
        <v>327</v>
      </c>
      <c r="R109" s="34" t="s">
        <v>146</v>
      </c>
      <c r="S109" s="34" t="s">
        <v>1235</v>
      </c>
      <c r="T109" s="51">
        <v>800005972</v>
      </c>
      <c r="U109" s="51"/>
      <c r="V109" s="42" t="s">
        <v>1238</v>
      </c>
      <c r="W109" s="34" t="s">
        <v>1237</v>
      </c>
      <c r="X109" s="50" t="s">
        <v>1236</v>
      </c>
      <c r="Y109" s="42" t="s">
        <v>84</v>
      </c>
    </row>
    <row r="110" spans="1:25" ht="97.5" customHeight="1" x14ac:dyDescent="0.2">
      <c r="A110" s="21" t="s">
        <v>831</v>
      </c>
      <c r="B110" s="25" t="s">
        <v>832</v>
      </c>
      <c r="C110" s="26" t="s">
        <v>833</v>
      </c>
      <c r="D110" s="27" t="s">
        <v>834</v>
      </c>
      <c r="E110" s="28" t="s">
        <v>835</v>
      </c>
      <c r="F110" s="30">
        <v>27781500</v>
      </c>
      <c r="G110" s="30"/>
      <c r="H110" s="30"/>
      <c r="I110" s="30">
        <f t="shared" si="92"/>
        <v>27781500</v>
      </c>
      <c r="J110" s="30"/>
      <c r="K110" s="30"/>
      <c r="L110" s="30"/>
      <c r="M110" s="30"/>
      <c r="N110" s="30">
        <f t="shared" si="95"/>
        <v>27781500</v>
      </c>
      <c r="O110" s="31">
        <v>44334</v>
      </c>
      <c r="P110" s="31">
        <v>44561</v>
      </c>
      <c r="Q110" s="39" t="s">
        <v>836</v>
      </c>
      <c r="R110" s="34" t="s">
        <v>81</v>
      </c>
      <c r="S110" s="34" t="s">
        <v>837</v>
      </c>
      <c r="T110" s="42">
        <v>900784483</v>
      </c>
      <c r="U110" s="42">
        <v>2</v>
      </c>
      <c r="V110" s="34" t="s">
        <v>838</v>
      </c>
      <c r="W110" s="42">
        <v>5415915</v>
      </c>
      <c r="X110" s="50" t="s">
        <v>839</v>
      </c>
      <c r="Y110" s="42" t="s">
        <v>84</v>
      </c>
    </row>
    <row r="111" spans="1:25" ht="97.5" customHeight="1" x14ac:dyDescent="0.2">
      <c r="A111" s="21" t="s">
        <v>855</v>
      </c>
      <c r="B111" s="25" t="s">
        <v>832</v>
      </c>
      <c r="C111" s="26" t="s">
        <v>833</v>
      </c>
      <c r="D111" s="27" t="s">
        <v>856</v>
      </c>
      <c r="E111" s="28" t="s">
        <v>835</v>
      </c>
      <c r="F111" s="30">
        <v>21030800</v>
      </c>
      <c r="G111" s="30"/>
      <c r="H111" s="30"/>
      <c r="I111" s="30">
        <f t="shared" ref="I111:I114" si="104">+F111+G111-H111</f>
        <v>21030800</v>
      </c>
      <c r="J111" s="30"/>
      <c r="K111" s="30"/>
      <c r="L111" s="30"/>
      <c r="M111" s="30"/>
      <c r="N111" s="30">
        <f t="shared" ref="N111:N114" si="105">SUM(I111:M111)</f>
        <v>21030800</v>
      </c>
      <c r="O111" s="31">
        <v>44337</v>
      </c>
      <c r="P111" s="31">
        <v>44561</v>
      </c>
      <c r="Q111" s="39" t="s">
        <v>836</v>
      </c>
      <c r="R111" s="34" t="s">
        <v>81</v>
      </c>
      <c r="S111" s="34" t="s">
        <v>857</v>
      </c>
      <c r="T111" s="42">
        <v>900469101</v>
      </c>
      <c r="U111" s="42">
        <v>4</v>
      </c>
      <c r="V111" s="34" t="s">
        <v>858</v>
      </c>
      <c r="W111" s="42">
        <v>3227195</v>
      </c>
      <c r="X111" s="50" t="s">
        <v>859</v>
      </c>
      <c r="Y111" s="42" t="s">
        <v>84</v>
      </c>
    </row>
    <row r="112" spans="1:25" ht="97.5" customHeight="1" x14ac:dyDescent="0.2">
      <c r="A112" s="21" t="s">
        <v>914</v>
      </c>
      <c r="B112" s="25" t="s">
        <v>921</v>
      </c>
      <c r="C112" s="26" t="s">
        <v>920</v>
      </c>
      <c r="D112" s="27" t="s">
        <v>915</v>
      </c>
      <c r="E112" s="28" t="s">
        <v>585</v>
      </c>
      <c r="F112" s="30">
        <v>5000000</v>
      </c>
      <c r="G112" s="30"/>
      <c r="H112" s="30"/>
      <c r="I112" s="30">
        <f t="shared" si="104"/>
        <v>5000000</v>
      </c>
      <c r="J112" s="30"/>
      <c r="K112" s="30"/>
      <c r="L112" s="30"/>
      <c r="M112" s="30"/>
      <c r="N112" s="30">
        <f t="shared" si="105"/>
        <v>5000000</v>
      </c>
      <c r="O112" s="31">
        <v>44341</v>
      </c>
      <c r="P112" s="31">
        <v>44561</v>
      </c>
      <c r="Q112" s="39" t="s">
        <v>916</v>
      </c>
      <c r="R112" s="34" t="s">
        <v>146</v>
      </c>
      <c r="S112" s="34" t="s">
        <v>917</v>
      </c>
      <c r="T112" s="42">
        <v>860070078</v>
      </c>
      <c r="U112" s="42">
        <v>3</v>
      </c>
      <c r="V112" s="34" t="s">
        <v>919</v>
      </c>
      <c r="W112" s="42">
        <v>2889858</v>
      </c>
      <c r="X112" s="50" t="s">
        <v>918</v>
      </c>
      <c r="Y112" s="42" t="s">
        <v>84</v>
      </c>
    </row>
    <row r="113" spans="1:25" ht="97.5" customHeight="1" x14ac:dyDescent="0.2">
      <c r="A113" s="21" t="s">
        <v>887</v>
      </c>
      <c r="B113" s="25" t="s">
        <v>901</v>
      </c>
      <c r="C113" s="26" t="s">
        <v>902</v>
      </c>
      <c r="D113" s="27" t="s">
        <v>888</v>
      </c>
      <c r="E113" s="28" t="s">
        <v>889</v>
      </c>
      <c r="F113" s="30">
        <v>3718512</v>
      </c>
      <c r="G113" s="30"/>
      <c r="H113" s="30"/>
      <c r="I113" s="30">
        <f t="shared" si="104"/>
        <v>3718512</v>
      </c>
      <c r="J113" s="30"/>
      <c r="K113" s="30"/>
      <c r="L113" s="30"/>
      <c r="M113" s="30"/>
      <c r="N113" s="30">
        <f t="shared" si="105"/>
        <v>3718512</v>
      </c>
      <c r="O113" s="31">
        <v>44343</v>
      </c>
      <c r="P113" s="31">
        <v>44408</v>
      </c>
      <c r="Q113" s="39" t="s">
        <v>897</v>
      </c>
      <c r="R113" s="34" t="s">
        <v>81</v>
      </c>
      <c r="S113" s="34" t="s">
        <v>898</v>
      </c>
      <c r="T113" s="42">
        <v>901352432</v>
      </c>
      <c r="U113" s="42">
        <v>7</v>
      </c>
      <c r="V113" s="34" t="s">
        <v>899</v>
      </c>
      <c r="W113" s="42">
        <v>9365914</v>
      </c>
      <c r="X113" s="50" t="s">
        <v>900</v>
      </c>
      <c r="Y113" s="34" t="s">
        <v>84</v>
      </c>
    </row>
    <row r="114" spans="1:25" ht="97.5" customHeight="1" x14ac:dyDescent="0.2">
      <c r="A114" s="21" t="s">
        <v>1139</v>
      </c>
      <c r="B114" s="48" t="s">
        <v>1320</v>
      </c>
      <c r="C114" s="26" t="s">
        <v>1321</v>
      </c>
      <c r="D114" s="27" t="s">
        <v>1140</v>
      </c>
      <c r="E114" s="28" t="s">
        <v>1141</v>
      </c>
      <c r="F114" s="30">
        <v>3197000</v>
      </c>
      <c r="G114" s="30"/>
      <c r="H114" s="30"/>
      <c r="I114" s="30">
        <f t="shared" si="104"/>
        <v>3197000</v>
      </c>
      <c r="J114" s="30"/>
      <c r="K114" s="30"/>
      <c r="L114" s="30"/>
      <c r="M114" s="30"/>
      <c r="N114" s="30">
        <f t="shared" si="105"/>
        <v>3197000</v>
      </c>
      <c r="O114" s="31">
        <v>44347</v>
      </c>
      <c r="P114" s="31">
        <v>44408</v>
      </c>
      <c r="Q114" s="39" t="s">
        <v>772</v>
      </c>
      <c r="R114" s="34" t="s">
        <v>146</v>
      </c>
      <c r="S114" s="34" t="s">
        <v>1142</v>
      </c>
      <c r="T114" s="42">
        <v>37658917</v>
      </c>
      <c r="U114" s="42">
        <v>8</v>
      </c>
      <c r="V114" s="34" t="s">
        <v>1143</v>
      </c>
      <c r="W114" s="42">
        <v>6805817</v>
      </c>
      <c r="X114" s="50" t="s">
        <v>1144</v>
      </c>
      <c r="Y114" s="42" t="s">
        <v>84</v>
      </c>
    </row>
    <row r="115" spans="1:25" ht="97.5" hidden="1" customHeight="1" x14ac:dyDescent="0.2">
      <c r="A115" s="21" t="s">
        <v>890</v>
      </c>
      <c r="B115" s="25" t="s">
        <v>903</v>
      </c>
      <c r="C115" s="26" t="s">
        <v>904</v>
      </c>
      <c r="D115" s="27" t="s">
        <v>891</v>
      </c>
      <c r="E115" s="28" t="s">
        <v>892</v>
      </c>
      <c r="F115" s="30">
        <v>14560000</v>
      </c>
      <c r="G115" s="30"/>
      <c r="H115" s="30"/>
      <c r="I115" s="30">
        <f>+F115+G115-H115</f>
        <v>14560000</v>
      </c>
      <c r="J115" s="30"/>
      <c r="K115" s="30"/>
      <c r="L115" s="30"/>
      <c r="M115" s="30"/>
      <c r="N115" s="30">
        <f>SUM(I115:M115)</f>
        <v>14560000</v>
      </c>
      <c r="O115" s="31">
        <v>44343</v>
      </c>
      <c r="P115" s="31">
        <v>44371</v>
      </c>
      <c r="Q115" s="39" t="s">
        <v>893</v>
      </c>
      <c r="R115" s="34" t="s">
        <v>81</v>
      </c>
      <c r="S115" s="34" t="s">
        <v>894</v>
      </c>
      <c r="T115" s="42">
        <v>900818708</v>
      </c>
      <c r="U115" s="42">
        <v>2</v>
      </c>
      <c r="V115" s="34" t="s">
        <v>895</v>
      </c>
      <c r="W115" s="42">
        <v>8138619</v>
      </c>
      <c r="X115" s="50" t="s">
        <v>896</v>
      </c>
      <c r="Y115" s="42" t="s">
        <v>84</v>
      </c>
    </row>
    <row r="116" spans="1:25" ht="97.5" customHeight="1" x14ac:dyDescent="0.2">
      <c r="A116" s="21" t="s">
        <v>883</v>
      </c>
      <c r="B116" s="25" t="s">
        <v>885</v>
      </c>
      <c r="C116" s="26" t="s">
        <v>886</v>
      </c>
      <c r="D116" s="27" t="s">
        <v>591</v>
      </c>
      <c r="E116" s="28" t="s">
        <v>884</v>
      </c>
      <c r="F116" s="30">
        <v>65000000</v>
      </c>
      <c r="G116" s="30"/>
      <c r="H116" s="30"/>
      <c r="I116" s="30">
        <f t="shared" ref="I116:I120" si="106">+F116+G116-H116</f>
        <v>65000000</v>
      </c>
      <c r="J116" s="30"/>
      <c r="K116" s="30"/>
      <c r="L116" s="30"/>
      <c r="M116" s="30"/>
      <c r="N116" s="30">
        <f t="shared" ref="N116:N120" si="107">SUM(I116:M116)</f>
        <v>65000000</v>
      </c>
      <c r="O116" s="31">
        <v>44342</v>
      </c>
      <c r="P116" s="31">
        <v>44561</v>
      </c>
      <c r="Q116" s="39" t="s">
        <v>844</v>
      </c>
      <c r="R116" s="34" t="s">
        <v>81</v>
      </c>
      <c r="S116" s="34" t="s">
        <v>594</v>
      </c>
      <c r="T116" s="42">
        <v>860506831</v>
      </c>
      <c r="U116" s="42">
        <v>7</v>
      </c>
      <c r="V116" s="34" t="s">
        <v>595</v>
      </c>
      <c r="W116" s="42">
        <v>6583100</v>
      </c>
      <c r="X116" s="50" t="s">
        <v>596</v>
      </c>
      <c r="Y116" s="42" t="s">
        <v>84</v>
      </c>
    </row>
    <row r="117" spans="1:25" ht="97.5" hidden="1" customHeight="1" x14ac:dyDescent="0.2">
      <c r="A117" s="21" t="s">
        <v>970</v>
      </c>
      <c r="B117" s="48" t="s">
        <v>1322</v>
      </c>
      <c r="C117" s="26" t="s">
        <v>1323</v>
      </c>
      <c r="D117" s="27" t="s">
        <v>1184</v>
      </c>
      <c r="E117" s="28" t="s">
        <v>1185</v>
      </c>
      <c r="F117" s="30">
        <v>27720000</v>
      </c>
      <c r="G117" s="30"/>
      <c r="H117" s="30"/>
      <c r="I117" s="30">
        <f t="shared" si="106"/>
        <v>27720000</v>
      </c>
      <c r="J117" s="30"/>
      <c r="K117" s="30"/>
      <c r="L117" s="30"/>
      <c r="M117" s="30"/>
      <c r="N117" s="30">
        <f t="shared" si="107"/>
        <v>27720000</v>
      </c>
      <c r="O117" s="31">
        <v>44347</v>
      </c>
      <c r="P117" s="31">
        <v>44377</v>
      </c>
      <c r="Q117" s="39" t="s">
        <v>351</v>
      </c>
      <c r="R117" s="34" t="s">
        <v>117</v>
      </c>
      <c r="S117" s="34" t="s">
        <v>1186</v>
      </c>
      <c r="T117" s="42">
        <v>52818748</v>
      </c>
      <c r="U117" s="42">
        <v>1</v>
      </c>
      <c r="V117" s="34" t="s">
        <v>1187</v>
      </c>
      <c r="W117" s="42">
        <v>3016370245</v>
      </c>
      <c r="X117" s="50" t="s">
        <v>1188</v>
      </c>
      <c r="Y117" s="42" t="s">
        <v>84</v>
      </c>
    </row>
    <row r="118" spans="1:25" ht="97.5" customHeight="1" x14ac:dyDescent="0.2">
      <c r="A118" s="21" t="s">
        <v>1189</v>
      </c>
      <c r="B118" s="48" t="s">
        <v>1324</v>
      </c>
      <c r="C118" s="26" t="s">
        <v>1325</v>
      </c>
      <c r="D118" s="27" t="s">
        <v>1191</v>
      </c>
      <c r="E118" s="28" t="s">
        <v>1190</v>
      </c>
      <c r="F118" s="30">
        <v>10000000</v>
      </c>
      <c r="G118" s="30"/>
      <c r="H118" s="30"/>
      <c r="I118" s="30">
        <f t="shared" ref="I118" si="108">+F118+G118-H118</f>
        <v>10000000</v>
      </c>
      <c r="J118" s="30"/>
      <c r="K118" s="30"/>
      <c r="L118" s="30"/>
      <c r="M118" s="30"/>
      <c r="N118" s="30">
        <f t="shared" ref="N118" si="109">SUM(I118:M118)</f>
        <v>10000000</v>
      </c>
      <c r="O118" s="31">
        <v>44369</v>
      </c>
      <c r="P118" s="31">
        <v>44561</v>
      </c>
      <c r="Q118" s="39" t="s">
        <v>465</v>
      </c>
      <c r="R118" s="34" t="s">
        <v>81</v>
      </c>
      <c r="S118" s="34" t="s">
        <v>1192</v>
      </c>
      <c r="T118" s="42">
        <v>900103910</v>
      </c>
      <c r="U118" s="42">
        <v>5</v>
      </c>
      <c r="V118" s="34" t="s">
        <v>1193</v>
      </c>
      <c r="W118" s="42">
        <v>6103123</v>
      </c>
      <c r="X118" s="50" t="s">
        <v>1194</v>
      </c>
      <c r="Y118" s="42" t="s">
        <v>84</v>
      </c>
    </row>
    <row r="119" spans="1:25" ht="97.5" hidden="1" customHeight="1" x14ac:dyDescent="0.2">
      <c r="A119" s="21" t="s">
        <v>1073</v>
      </c>
      <c r="B119" s="48" t="s">
        <v>1326</v>
      </c>
      <c r="C119" s="26" t="s">
        <v>1327</v>
      </c>
      <c r="D119" s="27" t="s">
        <v>1196</v>
      </c>
      <c r="E119" s="28" t="s">
        <v>1195</v>
      </c>
      <c r="F119" s="30">
        <v>29750000</v>
      </c>
      <c r="G119" s="30"/>
      <c r="H119" s="30"/>
      <c r="I119" s="30">
        <f t="shared" ref="I119" si="110">+F119+G119-H119</f>
        <v>29750000</v>
      </c>
      <c r="J119" s="30"/>
      <c r="K119" s="30"/>
      <c r="L119" s="30"/>
      <c r="M119" s="30"/>
      <c r="N119" s="30">
        <f t="shared" ref="N119" si="111">SUM(I119:M119)</f>
        <v>29750000</v>
      </c>
      <c r="O119" s="31">
        <v>44347</v>
      </c>
      <c r="P119" s="31">
        <v>44377</v>
      </c>
      <c r="Q119" s="39" t="s">
        <v>551</v>
      </c>
      <c r="R119" s="34" t="s">
        <v>81</v>
      </c>
      <c r="S119" s="34" t="s">
        <v>1197</v>
      </c>
      <c r="T119" s="42">
        <v>830032436</v>
      </c>
      <c r="U119" s="42">
        <v>6</v>
      </c>
      <c r="V119" s="34" t="s">
        <v>1198</v>
      </c>
      <c r="W119" s="42">
        <v>3462001</v>
      </c>
      <c r="X119" s="50" t="s">
        <v>1199</v>
      </c>
      <c r="Y119" s="42" t="s">
        <v>84</v>
      </c>
    </row>
    <row r="120" spans="1:25" ht="97.5" customHeight="1" x14ac:dyDescent="0.2">
      <c r="A120" s="21" t="s">
        <v>908</v>
      </c>
      <c r="B120" s="25" t="s">
        <v>921</v>
      </c>
      <c r="C120" s="26" t="s">
        <v>920</v>
      </c>
      <c r="D120" s="27" t="s">
        <v>909</v>
      </c>
      <c r="E120" s="28" t="s">
        <v>585</v>
      </c>
      <c r="F120" s="30">
        <v>2000000</v>
      </c>
      <c r="G120" s="30"/>
      <c r="H120" s="30"/>
      <c r="I120" s="30">
        <f t="shared" si="106"/>
        <v>2000000</v>
      </c>
      <c r="J120" s="30"/>
      <c r="K120" s="30"/>
      <c r="L120" s="30"/>
      <c r="M120" s="30"/>
      <c r="N120" s="30">
        <f t="shared" si="107"/>
        <v>2000000</v>
      </c>
      <c r="O120" s="31">
        <v>44349</v>
      </c>
      <c r="P120" s="31">
        <v>44561</v>
      </c>
      <c r="Q120" s="39" t="s">
        <v>910</v>
      </c>
      <c r="R120" s="34" t="s">
        <v>146</v>
      </c>
      <c r="S120" s="34" t="s">
        <v>911</v>
      </c>
      <c r="T120" s="42">
        <v>900680808</v>
      </c>
      <c r="U120" s="42">
        <v>5</v>
      </c>
      <c r="V120" s="34" t="s">
        <v>912</v>
      </c>
      <c r="W120" s="42">
        <v>3022133167</v>
      </c>
      <c r="X120" s="50" t="s">
        <v>913</v>
      </c>
      <c r="Y120" s="42" t="s">
        <v>84</v>
      </c>
    </row>
    <row r="121" spans="1:25" ht="97.5" customHeight="1" x14ac:dyDescent="0.2">
      <c r="A121" s="21" t="s">
        <v>905</v>
      </c>
      <c r="B121" s="25" t="s">
        <v>922</v>
      </c>
      <c r="C121" s="26" t="s">
        <v>923</v>
      </c>
      <c r="D121" s="27" t="s">
        <v>463</v>
      </c>
      <c r="E121" s="28" t="s">
        <v>906</v>
      </c>
      <c r="F121" s="30">
        <v>85883470</v>
      </c>
      <c r="G121" s="30"/>
      <c r="H121" s="30"/>
      <c r="I121" s="30">
        <f t="shared" ref="I121:I127" si="112">+F121+G121-H121</f>
        <v>85883470</v>
      </c>
      <c r="J121" s="30"/>
      <c r="K121" s="30"/>
      <c r="L121" s="30"/>
      <c r="M121" s="30"/>
      <c r="N121" s="30">
        <f t="shared" ref="N121:N127" si="113">SUM(I121:M121)</f>
        <v>85883470</v>
      </c>
      <c r="O121" s="31">
        <v>44348</v>
      </c>
      <c r="P121" s="31">
        <v>44561</v>
      </c>
      <c r="Q121" s="39" t="s">
        <v>907</v>
      </c>
      <c r="R121" s="34" t="s">
        <v>146</v>
      </c>
      <c r="S121" s="34" t="s">
        <v>466</v>
      </c>
      <c r="T121" s="42">
        <v>860019041</v>
      </c>
      <c r="U121" s="42">
        <v>6</v>
      </c>
      <c r="V121" s="34" t="s">
        <v>467</v>
      </c>
      <c r="W121" s="42">
        <v>6544666</v>
      </c>
      <c r="X121" s="50" t="s">
        <v>468</v>
      </c>
      <c r="Y121" s="42" t="s">
        <v>84</v>
      </c>
    </row>
    <row r="122" spans="1:25" ht="97.5" customHeight="1" x14ac:dyDescent="0.2">
      <c r="A122" s="21" t="s">
        <v>1200</v>
      </c>
      <c r="B122" s="48" t="s">
        <v>1328</v>
      </c>
      <c r="C122" s="26" t="s">
        <v>1329</v>
      </c>
      <c r="D122" s="27" t="s">
        <v>1201</v>
      </c>
      <c r="E122" s="28" t="s">
        <v>1202</v>
      </c>
      <c r="F122" s="30">
        <v>30000000</v>
      </c>
      <c r="G122" s="30"/>
      <c r="H122" s="30"/>
      <c r="I122" s="30">
        <f t="shared" si="112"/>
        <v>30000000</v>
      </c>
      <c r="J122" s="30"/>
      <c r="K122" s="30"/>
      <c r="L122" s="30"/>
      <c r="M122" s="30"/>
      <c r="N122" s="30">
        <f t="shared" si="113"/>
        <v>30000000</v>
      </c>
      <c r="O122" s="31">
        <v>44347</v>
      </c>
      <c r="P122" s="31">
        <v>44561</v>
      </c>
      <c r="Q122" s="39" t="s">
        <v>1063</v>
      </c>
      <c r="R122" s="34" t="s">
        <v>81</v>
      </c>
      <c r="S122" s="34" t="s">
        <v>1203</v>
      </c>
      <c r="T122" s="42">
        <v>900322842</v>
      </c>
      <c r="U122" s="42">
        <v>1</v>
      </c>
      <c r="V122" s="34" t="s">
        <v>1204</v>
      </c>
      <c r="W122" s="42">
        <v>3186128051</v>
      </c>
      <c r="X122" s="50" t="s">
        <v>1205</v>
      </c>
      <c r="Y122" s="42" t="s">
        <v>84</v>
      </c>
    </row>
    <row r="123" spans="1:25" ht="97.5" customHeight="1" x14ac:dyDescent="0.2">
      <c r="A123" s="21" t="s">
        <v>953</v>
      </c>
      <c r="B123" s="48" t="s">
        <v>1330</v>
      </c>
      <c r="C123" s="26" t="s">
        <v>1331</v>
      </c>
      <c r="D123" s="27" t="s">
        <v>954</v>
      </c>
      <c r="E123" s="28" t="s">
        <v>956</v>
      </c>
      <c r="F123" s="30">
        <v>20800000</v>
      </c>
      <c r="G123" s="30"/>
      <c r="H123" s="30"/>
      <c r="I123" s="30">
        <f t="shared" ref="I123" si="114">+F123+G123-H123</f>
        <v>20800000</v>
      </c>
      <c r="J123" s="30"/>
      <c r="K123" s="30"/>
      <c r="L123" s="30"/>
      <c r="M123" s="30"/>
      <c r="N123" s="30">
        <f t="shared" ref="N123" si="115">SUM(I123:M123)</f>
        <v>20800000</v>
      </c>
      <c r="O123" s="31">
        <v>44356</v>
      </c>
      <c r="P123" s="31">
        <v>44561</v>
      </c>
      <c r="Q123" s="39" t="s">
        <v>955</v>
      </c>
      <c r="R123" s="34" t="s">
        <v>146</v>
      </c>
      <c r="S123" s="34" t="s">
        <v>959</v>
      </c>
      <c r="T123" s="42">
        <v>800247350</v>
      </c>
      <c r="U123" s="42">
        <v>6</v>
      </c>
      <c r="V123" s="34" t="s">
        <v>957</v>
      </c>
      <c r="W123" s="34">
        <v>2428160</v>
      </c>
      <c r="X123" s="50" t="s">
        <v>958</v>
      </c>
      <c r="Y123" s="42" t="s">
        <v>84</v>
      </c>
    </row>
    <row r="124" spans="1:25" ht="97.5" customHeight="1" x14ac:dyDescent="0.2">
      <c r="A124" s="21" t="s">
        <v>949</v>
      </c>
      <c r="B124" s="48" t="s">
        <v>1332</v>
      </c>
      <c r="C124" s="26" t="s">
        <v>1333</v>
      </c>
      <c r="D124" s="27" t="s">
        <v>938</v>
      </c>
      <c r="E124" s="28" t="s">
        <v>951</v>
      </c>
      <c r="F124" s="30">
        <v>6000000</v>
      </c>
      <c r="G124" s="30"/>
      <c r="H124" s="30"/>
      <c r="I124" s="30">
        <f t="shared" si="112"/>
        <v>6000000</v>
      </c>
      <c r="J124" s="30"/>
      <c r="K124" s="30"/>
      <c r="L124" s="30"/>
      <c r="M124" s="30"/>
      <c r="N124" s="30">
        <f t="shared" si="113"/>
        <v>6000000</v>
      </c>
      <c r="O124" s="31">
        <v>44355</v>
      </c>
      <c r="P124" s="31">
        <v>44561</v>
      </c>
      <c r="Q124" s="39" t="s">
        <v>952</v>
      </c>
      <c r="R124" s="34" t="s">
        <v>117</v>
      </c>
      <c r="S124" s="34" t="s">
        <v>940</v>
      </c>
      <c r="T124" s="42">
        <v>900343346</v>
      </c>
      <c r="U124" s="42">
        <v>1</v>
      </c>
      <c r="V124" s="34" t="s">
        <v>941</v>
      </c>
      <c r="W124" s="42">
        <v>8125007</v>
      </c>
      <c r="X124" s="50" t="s">
        <v>942</v>
      </c>
      <c r="Y124" s="42" t="s">
        <v>84</v>
      </c>
    </row>
    <row r="125" spans="1:25" ht="97.5" customHeight="1" x14ac:dyDescent="0.2">
      <c r="A125" s="21" t="s">
        <v>1114</v>
      </c>
      <c r="B125" s="48" t="s">
        <v>1334</v>
      </c>
      <c r="C125" s="26" t="s">
        <v>1335</v>
      </c>
      <c r="D125" s="27" t="s">
        <v>1115</v>
      </c>
      <c r="E125" s="28" t="s">
        <v>1116</v>
      </c>
      <c r="F125" s="30">
        <v>26300000</v>
      </c>
      <c r="G125" s="30"/>
      <c r="H125" s="30"/>
      <c r="I125" s="30">
        <f t="shared" si="112"/>
        <v>26300000</v>
      </c>
      <c r="J125" s="30"/>
      <c r="K125" s="30"/>
      <c r="L125" s="30"/>
      <c r="M125" s="30"/>
      <c r="N125" s="30">
        <f t="shared" si="113"/>
        <v>26300000</v>
      </c>
      <c r="O125" s="31">
        <v>44358</v>
      </c>
      <c r="P125" s="31">
        <v>44561</v>
      </c>
      <c r="Q125" s="39" t="s">
        <v>525</v>
      </c>
      <c r="R125" s="34" t="s">
        <v>1117</v>
      </c>
      <c r="S125" s="34" t="s">
        <v>1118</v>
      </c>
      <c r="T125" s="42">
        <v>830025281</v>
      </c>
      <c r="U125" s="42">
        <v>2</v>
      </c>
      <c r="V125" s="34" t="s">
        <v>1119</v>
      </c>
      <c r="W125" s="42">
        <v>7447979</v>
      </c>
      <c r="X125" s="50" t="s">
        <v>1120</v>
      </c>
      <c r="Y125" s="42" t="s">
        <v>84</v>
      </c>
    </row>
    <row r="126" spans="1:25" ht="97.5" hidden="1" customHeight="1" x14ac:dyDescent="0.2">
      <c r="A126" s="21" t="s">
        <v>1107</v>
      </c>
      <c r="B126" s="48" t="s">
        <v>1336</v>
      </c>
      <c r="C126" s="26" t="s">
        <v>1337</v>
      </c>
      <c r="D126" s="27" t="s">
        <v>1109</v>
      </c>
      <c r="E126" s="28" t="s">
        <v>1108</v>
      </c>
      <c r="F126" s="30">
        <v>25000000</v>
      </c>
      <c r="G126" s="30"/>
      <c r="H126" s="30"/>
      <c r="I126" s="30">
        <f t="shared" ref="I126" si="116">+F126+G126-H126</f>
        <v>25000000</v>
      </c>
      <c r="J126" s="30"/>
      <c r="K126" s="30"/>
      <c r="L126" s="30"/>
      <c r="M126" s="30"/>
      <c r="N126" s="30">
        <f t="shared" ref="N126" si="117">SUM(I126:M126)</f>
        <v>25000000</v>
      </c>
      <c r="O126" s="31">
        <v>44358</v>
      </c>
      <c r="P126" s="31">
        <v>44377</v>
      </c>
      <c r="Q126" s="39" t="s">
        <v>678</v>
      </c>
      <c r="R126" s="34" t="s">
        <v>1103</v>
      </c>
      <c r="S126" s="34" t="s">
        <v>1110</v>
      </c>
      <c r="T126" s="42">
        <v>900340270</v>
      </c>
      <c r="U126" s="42">
        <v>5</v>
      </c>
      <c r="V126" s="34" t="s">
        <v>1111</v>
      </c>
      <c r="W126" s="42" t="s">
        <v>1112</v>
      </c>
      <c r="X126" s="50" t="s">
        <v>1113</v>
      </c>
      <c r="Y126" s="42" t="s">
        <v>84</v>
      </c>
    </row>
    <row r="127" spans="1:25" ht="97.5" hidden="1" customHeight="1" x14ac:dyDescent="0.2">
      <c r="A127" s="21" t="s">
        <v>1099</v>
      </c>
      <c r="B127" s="48" t="s">
        <v>1338</v>
      </c>
      <c r="C127" s="26" t="s">
        <v>1339</v>
      </c>
      <c r="D127" s="27" t="s">
        <v>1101</v>
      </c>
      <c r="E127" s="28" t="s">
        <v>1100</v>
      </c>
      <c r="F127" s="30">
        <v>20012044</v>
      </c>
      <c r="G127" s="30"/>
      <c r="H127" s="30"/>
      <c r="I127" s="30">
        <f t="shared" si="112"/>
        <v>20012044</v>
      </c>
      <c r="J127" s="30"/>
      <c r="K127" s="30"/>
      <c r="L127" s="30"/>
      <c r="M127" s="30"/>
      <c r="N127" s="30">
        <f t="shared" si="113"/>
        <v>20012044</v>
      </c>
      <c r="O127" s="31">
        <v>44363</v>
      </c>
      <c r="P127" s="31">
        <v>44377</v>
      </c>
      <c r="Q127" s="39" t="s">
        <v>1102</v>
      </c>
      <c r="R127" s="34" t="s">
        <v>1103</v>
      </c>
      <c r="S127" s="34" t="s">
        <v>1104</v>
      </c>
      <c r="T127" s="42">
        <v>901188171</v>
      </c>
      <c r="U127" s="42">
        <v>7</v>
      </c>
      <c r="V127" s="34" t="s">
        <v>1105</v>
      </c>
      <c r="W127" s="42">
        <v>4162314</v>
      </c>
      <c r="X127" s="50" t="s">
        <v>1106</v>
      </c>
      <c r="Y127" s="42" t="s">
        <v>84</v>
      </c>
    </row>
    <row r="128" spans="1:25" ht="97.5" customHeight="1" x14ac:dyDescent="0.2">
      <c r="A128" s="21" t="s">
        <v>978</v>
      </c>
      <c r="B128" s="48" t="s">
        <v>1340</v>
      </c>
      <c r="C128" s="26" t="s">
        <v>1341</v>
      </c>
      <c r="D128" s="27" t="s">
        <v>979</v>
      </c>
      <c r="E128" s="28" t="s">
        <v>980</v>
      </c>
      <c r="F128" s="30">
        <v>40000000</v>
      </c>
      <c r="G128" s="30"/>
      <c r="H128" s="30"/>
      <c r="I128" s="30">
        <f t="shared" ref="I128" si="118">+F128+G128-H128</f>
        <v>40000000</v>
      </c>
      <c r="J128" s="30"/>
      <c r="K128" s="30"/>
      <c r="L128" s="30"/>
      <c r="M128" s="30"/>
      <c r="N128" s="30">
        <f t="shared" ref="N128" si="119">SUM(I128:M128)</f>
        <v>40000000</v>
      </c>
      <c r="O128" s="31">
        <v>44369</v>
      </c>
      <c r="P128" s="31">
        <v>44561</v>
      </c>
      <c r="Q128" s="39" t="s">
        <v>981</v>
      </c>
      <c r="R128" s="34" t="s">
        <v>146</v>
      </c>
      <c r="S128" s="34" t="s">
        <v>984</v>
      </c>
      <c r="T128" s="42">
        <v>899999032</v>
      </c>
      <c r="U128" s="42">
        <v>5</v>
      </c>
      <c r="V128" s="34" t="s">
        <v>983</v>
      </c>
      <c r="W128" s="42">
        <v>7077075</v>
      </c>
      <c r="X128" s="50" t="s">
        <v>982</v>
      </c>
      <c r="Y128" s="42" t="s">
        <v>84</v>
      </c>
    </row>
    <row r="129" spans="1:25" ht="97.5" customHeight="1" x14ac:dyDescent="0.2">
      <c r="A129" s="21" t="s">
        <v>1096</v>
      </c>
      <c r="B129" s="48" t="s">
        <v>1342</v>
      </c>
      <c r="C129" s="26" t="s">
        <v>1343</v>
      </c>
      <c r="D129" s="27" t="s">
        <v>1098</v>
      </c>
      <c r="E129" s="28" t="s">
        <v>1097</v>
      </c>
      <c r="F129" s="30">
        <v>9000000</v>
      </c>
      <c r="G129" s="30"/>
      <c r="H129" s="30"/>
      <c r="I129" s="30">
        <f t="shared" ref="I129" si="120">+F129+G129-H129</f>
        <v>9000000</v>
      </c>
      <c r="J129" s="30"/>
      <c r="K129" s="30"/>
      <c r="L129" s="30"/>
      <c r="M129" s="30"/>
      <c r="N129" s="30">
        <f t="shared" ref="N129" si="121">SUM(I129:M129)</f>
        <v>9000000</v>
      </c>
      <c r="O129" s="31">
        <v>44362</v>
      </c>
      <c r="P129" s="31">
        <v>44561</v>
      </c>
      <c r="Q129" s="39" t="s">
        <v>465</v>
      </c>
      <c r="R129" s="34" t="s">
        <v>81</v>
      </c>
      <c r="S129" s="34" t="s">
        <v>1069</v>
      </c>
      <c r="T129" s="42">
        <v>830103910</v>
      </c>
      <c r="U129" s="42">
        <v>1</v>
      </c>
      <c r="V129" s="34" t="s">
        <v>1070</v>
      </c>
      <c r="W129" s="42">
        <v>2121911</v>
      </c>
      <c r="X129" s="50" t="s">
        <v>1071</v>
      </c>
      <c r="Y129" s="42" t="s">
        <v>84</v>
      </c>
    </row>
    <row r="130" spans="1:25" ht="97.5" customHeight="1" x14ac:dyDescent="0.2">
      <c r="A130" s="21" t="s">
        <v>1206</v>
      </c>
      <c r="B130" s="48" t="s">
        <v>1344</v>
      </c>
      <c r="C130" s="26" t="s">
        <v>1345</v>
      </c>
      <c r="D130" s="27" t="s">
        <v>1208</v>
      </c>
      <c r="E130" s="28" t="s">
        <v>1207</v>
      </c>
      <c r="F130" s="30">
        <v>32000000</v>
      </c>
      <c r="G130" s="30"/>
      <c r="H130" s="30"/>
      <c r="I130" s="30">
        <f t="shared" ref="I130" si="122">+F130+G130-H130</f>
        <v>32000000</v>
      </c>
      <c r="J130" s="30"/>
      <c r="K130" s="30"/>
      <c r="L130" s="30"/>
      <c r="M130" s="30"/>
      <c r="N130" s="30">
        <f t="shared" ref="N130" si="123">SUM(I130:M130)</f>
        <v>32000000</v>
      </c>
      <c r="O130" s="31">
        <v>44372</v>
      </c>
      <c r="P130" s="31">
        <v>44561</v>
      </c>
      <c r="Q130" s="39" t="s">
        <v>1038</v>
      </c>
      <c r="R130" s="34" t="s">
        <v>81</v>
      </c>
      <c r="S130" s="34" t="s">
        <v>1069</v>
      </c>
      <c r="T130" s="42">
        <v>830103910</v>
      </c>
      <c r="U130" s="42">
        <v>1</v>
      </c>
      <c r="V130" s="34" t="s">
        <v>1070</v>
      </c>
      <c r="W130" s="42">
        <v>2121911</v>
      </c>
      <c r="X130" s="50" t="s">
        <v>1071</v>
      </c>
      <c r="Y130" s="42" t="s">
        <v>84</v>
      </c>
    </row>
    <row r="131" spans="1:25" ht="97.5" customHeight="1" x14ac:dyDescent="0.2">
      <c r="A131" s="21" t="s">
        <v>924</v>
      </c>
      <c r="B131" s="48" t="s">
        <v>930</v>
      </c>
      <c r="C131" s="26" t="s">
        <v>929</v>
      </c>
      <c r="D131" s="27" t="s">
        <v>925</v>
      </c>
      <c r="E131" s="28" t="s">
        <v>926</v>
      </c>
      <c r="F131" s="30">
        <v>310000000</v>
      </c>
      <c r="G131" s="30"/>
      <c r="H131" s="30"/>
      <c r="I131" s="30">
        <f t="shared" ref="I131:I140" si="124">+F131+G131-H131</f>
        <v>310000000</v>
      </c>
      <c r="J131" s="30"/>
      <c r="K131" s="30"/>
      <c r="L131" s="30"/>
      <c r="M131" s="30"/>
      <c r="N131" s="30">
        <f t="shared" ref="N131:N140" si="125">SUM(I131:M131)</f>
        <v>310000000</v>
      </c>
      <c r="O131" s="31">
        <v>44351</v>
      </c>
      <c r="P131" s="31">
        <v>44561</v>
      </c>
      <c r="Q131" s="39" t="s">
        <v>927</v>
      </c>
      <c r="R131" s="34" t="s">
        <v>146</v>
      </c>
      <c r="S131" s="34" t="s">
        <v>800</v>
      </c>
      <c r="T131" s="42">
        <v>830065332</v>
      </c>
      <c r="U131" s="42">
        <v>0</v>
      </c>
      <c r="V131" s="34" t="s">
        <v>928</v>
      </c>
      <c r="W131" s="42">
        <v>7433292</v>
      </c>
      <c r="X131" s="50" t="s">
        <v>802</v>
      </c>
      <c r="Y131" s="42" t="s">
        <v>84</v>
      </c>
    </row>
    <row r="132" spans="1:25" ht="97.5" customHeight="1" x14ac:dyDescent="0.2">
      <c r="A132" s="21" t="s">
        <v>1031</v>
      </c>
      <c r="B132" s="48" t="s">
        <v>930</v>
      </c>
      <c r="C132" s="26" t="s">
        <v>929</v>
      </c>
      <c r="D132" s="27" t="s">
        <v>1032</v>
      </c>
      <c r="E132" s="28" t="s">
        <v>1014</v>
      </c>
      <c r="F132" s="30">
        <v>240000000</v>
      </c>
      <c r="G132" s="30"/>
      <c r="H132" s="30"/>
      <c r="I132" s="30">
        <f t="shared" ref="I132" si="126">+F132+G132-H132</f>
        <v>240000000</v>
      </c>
      <c r="J132" s="30"/>
      <c r="K132" s="30"/>
      <c r="L132" s="30"/>
      <c r="M132" s="30"/>
      <c r="N132" s="30">
        <f t="shared" ref="N132" si="127">SUM(I132:M132)</f>
        <v>240000000</v>
      </c>
      <c r="O132" s="31">
        <v>44364</v>
      </c>
      <c r="P132" s="31">
        <v>44561</v>
      </c>
      <c r="Q132" s="39" t="s">
        <v>208</v>
      </c>
      <c r="R132" s="34" t="s">
        <v>146</v>
      </c>
      <c r="S132" s="34" t="s">
        <v>1033</v>
      </c>
      <c r="T132" s="42">
        <v>900839128</v>
      </c>
      <c r="U132" s="42">
        <v>0</v>
      </c>
      <c r="V132" s="34" t="s">
        <v>1035</v>
      </c>
      <c r="W132" s="42">
        <v>5169284</v>
      </c>
      <c r="X132" s="50" t="s">
        <v>1034</v>
      </c>
      <c r="Y132" s="42" t="s">
        <v>84</v>
      </c>
    </row>
    <row r="133" spans="1:25" ht="97.5" customHeight="1" x14ac:dyDescent="0.2">
      <c r="A133" s="21" t="s">
        <v>1012</v>
      </c>
      <c r="B133" s="48" t="s">
        <v>930</v>
      </c>
      <c r="C133" s="26" t="s">
        <v>929</v>
      </c>
      <c r="D133" s="27" t="s">
        <v>1013</v>
      </c>
      <c r="E133" s="28" t="s">
        <v>1014</v>
      </c>
      <c r="F133" s="30">
        <v>80000000</v>
      </c>
      <c r="G133" s="30"/>
      <c r="H133" s="30"/>
      <c r="I133" s="30">
        <f t="shared" si="124"/>
        <v>80000000</v>
      </c>
      <c r="J133" s="30"/>
      <c r="K133" s="30"/>
      <c r="L133" s="30"/>
      <c r="M133" s="30"/>
      <c r="N133" s="30">
        <f t="shared" si="125"/>
        <v>80000000</v>
      </c>
      <c r="O133" s="31">
        <v>44364</v>
      </c>
      <c r="P133" s="31">
        <v>44561</v>
      </c>
      <c r="Q133" s="39" t="s">
        <v>772</v>
      </c>
      <c r="R133" s="34" t="s">
        <v>146</v>
      </c>
      <c r="S133" s="34" t="s">
        <v>1015</v>
      </c>
      <c r="T133" s="42">
        <v>860001911</v>
      </c>
      <c r="U133" s="42">
        <v>1</v>
      </c>
      <c r="V133" s="34" t="s">
        <v>1017</v>
      </c>
      <c r="W133" s="42">
        <v>3904552</v>
      </c>
      <c r="X133" s="50" t="s">
        <v>1016</v>
      </c>
      <c r="Y133" s="42" t="s">
        <v>84</v>
      </c>
    </row>
    <row r="134" spans="1:25" ht="97.5" customHeight="1" x14ac:dyDescent="0.2">
      <c r="A134" s="21" t="s">
        <v>1042</v>
      </c>
      <c r="B134" s="48" t="s">
        <v>930</v>
      </c>
      <c r="C134" s="26" t="s">
        <v>929</v>
      </c>
      <c r="D134" s="27" t="s">
        <v>1043</v>
      </c>
      <c r="E134" s="28" t="s">
        <v>945</v>
      </c>
      <c r="F134" s="30">
        <v>65000000</v>
      </c>
      <c r="G134" s="30"/>
      <c r="H134" s="30"/>
      <c r="I134" s="30">
        <v>65000000</v>
      </c>
      <c r="J134" s="30"/>
      <c r="K134" s="30"/>
      <c r="L134" s="30"/>
      <c r="M134" s="30"/>
      <c r="N134" s="30">
        <f t="shared" si="125"/>
        <v>65000000</v>
      </c>
      <c r="O134" s="31">
        <v>44368</v>
      </c>
      <c r="P134" s="31">
        <v>44561</v>
      </c>
      <c r="Q134" s="39" t="s">
        <v>622</v>
      </c>
      <c r="R134" s="34" t="s">
        <v>146</v>
      </c>
      <c r="S134" s="34" t="s">
        <v>1044</v>
      </c>
      <c r="T134" s="42">
        <v>890101815</v>
      </c>
      <c r="U134" s="42">
        <v>9</v>
      </c>
      <c r="V134" s="34" t="s">
        <v>1045</v>
      </c>
      <c r="W134" s="42">
        <v>2191200</v>
      </c>
      <c r="X134" s="50" t="s">
        <v>1046</v>
      </c>
      <c r="Y134" s="42" t="s">
        <v>84</v>
      </c>
    </row>
    <row r="135" spans="1:25" ht="97.5" customHeight="1" x14ac:dyDescent="0.2">
      <c r="A135" s="21" t="s">
        <v>943</v>
      </c>
      <c r="B135" s="48" t="s">
        <v>930</v>
      </c>
      <c r="C135" s="26" t="s">
        <v>929</v>
      </c>
      <c r="D135" s="27" t="s">
        <v>944</v>
      </c>
      <c r="E135" s="28" t="s">
        <v>945</v>
      </c>
      <c r="F135" s="30">
        <v>78500000</v>
      </c>
      <c r="G135" s="30"/>
      <c r="H135" s="30"/>
      <c r="I135" s="30">
        <f t="shared" ref="I135" si="128">+F135+G135-H135</f>
        <v>78500000</v>
      </c>
      <c r="J135" s="30"/>
      <c r="K135" s="30"/>
      <c r="L135" s="30"/>
      <c r="M135" s="30"/>
      <c r="N135" s="30">
        <f t="shared" ref="N135" si="129">SUM(I135:M135)</f>
        <v>78500000</v>
      </c>
      <c r="O135" s="31">
        <v>44357</v>
      </c>
      <c r="P135" s="31">
        <v>44561</v>
      </c>
      <c r="Q135" s="39" t="s">
        <v>586</v>
      </c>
      <c r="R135" s="34" t="s">
        <v>146</v>
      </c>
      <c r="S135" s="34" t="s">
        <v>946</v>
      </c>
      <c r="T135" s="42">
        <v>800121151</v>
      </c>
      <c r="U135" s="42">
        <v>5</v>
      </c>
      <c r="V135" s="34" t="s">
        <v>947</v>
      </c>
      <c r="W135" s="42">
        <v>8773979</v>
      </c>
      <c r="X135" s="50" t="s">
        <v>948</v>
      </c>
      <c r="Y135" s="42" t="s">
        <v>84</v>
      </c>
    </row>
    <row r="136" spans="1:25" ht="97.5" customHeight="1" x14ac:dyDescent="0.2">
      <c r="A136" s="21" t="s">
        <v>1047</v>
      </c>
      <c r="B136" s="48" t="s">
        <v>930</v>
      </c>
      <c r="C136" s="26" t="s">
        <v>929</v>
      </c>
      <c r="D136" s="27" t="s">
        <v>915</v>
      </c>
      <c r="E136" s="28" t="s">
        <v>945</v>
      </c>
      <c r="F136" s="30">
        <v>15000000</v>
      </c>
      <c r="G136" s="30"/>
      <c r="H136" s="30"/>
      <c r="I136" s="30">
        <f t="shared" ref="I136" si="130">+F136+G136-H136</f>
        <v>15000000</v>
      </c>
      <c r="J136" s="30"/>
      <c r="K136" s="30"/>
      <c r="L136" s="30"/>
      <c r="M136" s="30"/>
      <c r="N136" s="30">
        <f t="shared" ref="N136" si="131">SUM(I136:M136)</f>
        <v>15000000</v>
      </c>
      <c r="O136" s="31">
        <v>44364</v>
      </c>
      <c r="P136" s="31">
        <v>44561</v>
      </c>
      <c r="Q136" s="39" t="s">
        <v>1048</v>
      </c>
      <c r="R136" s="34" t="s">
        <v>146</v>
      </c>
      <c r="S136" s="34" t="s">
        <v>917</v>
      </c>
      <c r="T136" s="42">
        <v>860070078</v>
      </c>
      <c r="U136" s="42">
        <v>3</v>
      </c>
      <c r="V136" s="34" t="s">
        <v>919</v>
      </c>
      <c r="W136" s="42">
        <v>2889858</v>
      </c>
      <c r="X136" s="50" t="s">
        <v>918</v>
      </c>
      <c r="Y136" s="42" t="s">
        <v>84</v>
      </c>
    </row>
    <row r="137" spans="1:25" ht="97.5" customHeight="1" x14ac:dyDescent="0.2">
      <c r="A137" s="21" t="s">
        <v>1054</v>
      </c>
      <c r="B137" s="48" t="s">
        <v>930</v>
      </c>
      <c r="C137" s="26" t="s">
        <v>929</v>
      </c>
      <c r="D137" s="27" t="s">
        <v>1055</v>
      </c>
      <c r="E137" s="28" t="s">
        <v>945</v>
      </c>
      <c r="F137" s="30">
        <v>10000000</v>
      </c>
      <c r="G137" s="30"/>
      <c r="H137" s="30"/>
      <c r="I137" s="30">
        <f t="shared" ref="I137" si="132">+F137+G137-H137</f>
        <v>10000000</v>
      </c>
      <c r="J137" s="30"/>
      <c r="K137" s="30"/>
      <c r="L137" s="30"/>
      <c r="M137" s="30"/>
      <c r="N137" s="30">
        <f t="shared" ref="N137" si="133">SUM(I137:M137)</f>
        <v>10000000</v>
      </c>
      <c r="O137" s="31">
        <v>44364</v>
      </c>
      <c r="P137" s="31">
        <v>44561</v>
      </c>
      <c r="Q137" s="39" t="s">
        <v>1056</v>
      </c>
      <c r="R137" s="34" t="s">
        <v>146</v>
      </c>
      <c r="S137" s="34" t="s">
        <v>1057</v>
      </c>
      <c r="T137" s="42">
        <v>830146016</v>
      </c>
      <c r="U137" s="42">
        <v>6</v>
      </c>
      <c r="V137" s="34" t="s">
        <v>1058</v>
      </c>
      <c r="W137" s="42">
        <v>7449870</v>
      </c>
      <c r="X137" s="50" t="s">
        <v>1059</v>
      </c>
      <c r="Y137" s="42" t="s">
        <v>84</v>
      </c>
    </row>
    <row r="138" spans="1:25" ht="97.5" customHeight="1" x14ac:dyDescent="0.2">
      <c r="A138" s="21" t="s">
        <v>1024</v>
      </c>
      <c r="B138" s="48" t="s">
        <v>930</v>
      </c>
      <c r="C138" s="26" t="s">
        <v>929</v>
      </c>
      <c r="D138" s="27" t="s">
        <v>235</v>
      </c>
      <c r="E138" s="28" t="s">
        <v>945</v>
      </c>
      <c r="F138" s="30">
        <v>566000000</v>
      </c>
      <c r="G138" s="30"/>
      <c r="H138" s="30"/>
      <c r="I138" s="30">
        <f t="shared" ref="I138:I139" si="134">+F138+G138-H138</f>
        <v>566000000</v>
      </c>
      <c r="J138" s="30"/>
      <c r="K138" s="30"/>
      <c r="L138" s="30"/>
      <c r="M138" s="30"/>
      <c r="N138" s="30">
        <f t="shared" ref="N138:N139" si="135">SUM(I138:M138)</f>
        <v>566000000</v>
      </c>
      <c r="O138" s="31">
        <v>44364</v>
      </c>
      <c r="P138" s="31">
        <v>44561</v>
      </c>
      <c r="Q138" s="39" t="s">
        <v>532</v>
      </c>
      <c r="R138" s="34" t="s">
        <v>146</v>
      </c>
      <c r="S138" s="34" t="s">
        <v>237</v>
      </c>
      <c r="T138" s="42">
        <v>830025149</v>
      </c>
      <c r="U138" s="42">
        <v>8</v>
      </c>
      <c r="V138" s="34" t="s">
        <v>238</v>
      </c>
      <c r="W138" s="42" t="s">
        <v>239</v>
      </c>
      <c r="X138" s="50" t="s">
        <v>240</v>
      </c>
      <c r="Y138" s="42" t="s">
        <v>84</v>
      </c>
    </row>
    <row r="139" spans="1:25" ht="97.5" customHeight="1" x14ac:dyDescent="0.2">
      <c r="A139" s="21" t="s">
        <v>1036</v>
      </c>
      <c r="B139" s="48" t="s">
        <v>930</v>
      </c>
      <c r="C139" s="26" t="s">
        <v>929</v>
      </c>
      <c r="D139" s="27" t="s">
        <v>1037</v>
      </c>
      <c r="E139" s="28" t="s">
        <v>1014</v>
      </c>
      <c r="F139" s="30">
        <v>32000000</v>
      </c>
      <c r="G139" s="30"/>
      <c r="H139" s="30"/>
      <c r="I139" s="30">
        <f t="shared" si="134"/>
        <v>32000000</v>
      </c>
      <c r="J139" s="30"/>
      <c r="K139" s="30"/>
      <c r="L139" s="30"/>
      <c r="M139" s="30"/>
      <c r="N139" s="30">
        <f t="shared" si="135"/>
        <v>32000000</v>
      </c>
      <c r="O139" s="31">
        <v>44365</v>
      </c>
      <c r="P139" s="31">
        <v>44561</v>
      </c>
      <c r="Q139" s="39" t="s">
        <v>1038</v>
      </c>
      <c r="R139" s="34" t="s">
        <v>146</v>
      </c>
      <c r="S139" s="34" t="s">
        <v>1039</v>
      </c>
      <c r="T139" s="42">
        <v>860038579</v>
      </c>
      <c r="U139" s="42">
        <v>7</v>
      </c>
      <c r="V139" s="34" t="s">
        <v>1040</v>
      </c>
      <c r="W139" s="42">
        <v>3381177</v>
      </c>
      <c r="X139" s="50" t="s">
        <v>1041</v>
      </c>
      <c r="Y139" s="42" t="s">
        <v>84</v>
      </c>
    </row>
    <row r="140" spans="1:25" ht="97.5" customHeight="1" x14ac:dyDescent="0.2">
      <c r="A140" s="21" t="s">
        <v>937</v>
      </c>
      <c r="B140" s="48" t="s">
        <v>1346</v>
      </c>
      <c r="C140" s="26" t="s">
        <v>1347</v>
      </c>
      <c r="D140" s="27" t="s">
        <v>938</v>
      </c>
      <c r="E140" s="28" t="s">
        <v>939</v>
      </c>
      <c r="F140" s="30">
        <v>3000000</v>
      </c>
      <c r="G140" s="30"/>
      <c r="H140" s="30"/>
      <c r="I140" s="30">
        <f t="shared" si="124"/>
        <v>3000000</v>
      </c>
      <c r="J140" s="30"/>
      <c r="K140" s="30"/>
      <c r="L140" s="30"/>
      <c r="M140" s="30"/>
      <c r="N140" s="30">
        <f t="shared" si="125"/>
        <v>3000000</v>
      </c>
      <c r="O140" s="31">
        <v>44356</v>
      </c>
      <c r="P140" s="31">
        <v>44561</v>
      </c>
      <c r="Q140" s="39" t="s">
        <v>465</v>
      </c>
      <c r="R140" s="34" t="s">
        <v>81</v>
      </c>
      <c r="S140" s="34" t="s">
        <v>940</v>
      </c>
      <c r="T140" s="42">
        <v>900343346</v>
      </c>
      <c r="U140" s="42">
        <v>1</v>
      </c>
      <c r="V140" s="34" t="s">
        <v>941</v>
      </c>
      <c r="W140" s="42">
        <v>8125007</v>
      </c>
      <c r="X140" s="50" t="s">
        <v>942</v>
      </c>
      <c r="Y140" s="42" t="s">
        <v>84</v>
      </c>
    </row>
    <row r="141" spans="1:25" ht="97.5" customHeight="1" x14ac:dyDescent="0.2">
      <c r="A141" s="21" t="s">
        <v>931</v>
      </c>
      <c r="B141" s="48" t="s">
        <v>1348</v>
      </c>
      <c r="C141" s="26" t="s">
        <v>1349</v>
      </c>
      <c r="D141" s="27" t="s">
        <v>932</v>
      </c>
      <c r="E141" s="28" t="s">
        <v>933</v>
      </c>
      <c r="F141" s="30">
        <v>7996800</v>
      </c>
      <c r="G141" s="30"/>
      <c r="H141" s="30"/>
      <c r="I141" s="30">
        <f t="shared" ref="I141:I142" si="136">+F141+G141-H141</f>
        <v>7996800</v>
      </c>
      <c r="J141" s="30"/>
      <c r="K141" s="30"/>
      <c r="L141" s="30"/>
      <c r="M141" s="30"/>
      <c r="N141" s="30">
        <f t="shared" ref="N141:N142" si="137">SUM(I141:M141)</f>
        <v>7996800</v>
      </c>
      <c r="O141" s="31">
        <v>44358</v>
      </c>
      <c r="P141" s="31">
        <v>44561</v>
      </c>
      <c r="Q141" s="39" t="s">
        <v>465</v>
      </c>
      <c r="R141" s="34" t="s">
        <v>81</v>
      </c>
      <c r="S141" s="34" t="s">
        <v>934</v>
      </c>
      <c r="T141" s="42">
        <v>901253170</v>
      </c>
      <c r="U141" s="42">
        <v>8</v>
      </c>
      <c r="V141" s="34" t="s">
        <v>935</v>
      </c>
      <c r="W141" s="42">
        <v>7025433</v>
      </c>
      <c r="X141" s="50" t="s">
        <v>936</v>
      </c>
      <c r="Y141" s="42" t="s">
        <v>84</v>
      </c>
    </row>
    <row r="142" spans="1:25" ht="97.5" customHeight="1" x14ac:dyDescent="0.2">
      <c r="A142" s="21" t="s">
        <v>1090</v>
      </c>
      <c r="B142" s="48" t="s">
        <v>1350</v>
      </c>
      <c r="C142" s="26" t="s">
        <v>1351</v>
      </c>
      <c r="D142" s="27" t="s">
        <v>1092</v>
      </c>
      <c r="E142" s="28" t="s">
        <v>1091</v>
      </c>
      <c r="F142" s="30">
        <v>24449508</v>
      </c>
      <c r="G142" s="30"/>
      <c r="H142" s="30"/>
      <c r="I142" s="30">
        <f t="shared" si="136"/>
        <v>24449508</v>
      </c>
      <c r="J142" s="30"/>
      <c r="K142" s="30"/>
      <c r="L142" s="30"/>
      <c r="M142" s="30"/>
      <c r="N142" s="30">
        <f t="shared" si="137"/>
        <v>24449508</v>
      </c>
      <c r="O142" s="31">
        <v>44363</v>
      </c>
      <c r="P142" s="31">
        <v>44561</v>
      </c>
      <c r="Q142" s="39" t="s">
        <v>772</v>
      </c>
      <c r="R142" s="34" t="s">
        <v>146</v>
      </c>
      <c r="S142" s="34" t="s">
        <v>1093</v>
      </c>
      <c r="T142" s="42">
        <v>900500349</v>
      </c>
      <c r="U142" s="42">
        <v>5</v>
      </c>
      <c r="V142" s="34" t="s">
        <v>1094</v>
      </c>
      <c r="W142" s="42">
        <v>5415413</v>
      </c>
      <c r="X142" s="50" t="s">
        <v>1095</v>
      </c>
      <c r="Y142" s="42" t="s">
        <v>967</v>
      </c>
    </row>
    <row r="143" spans="1:25" ht="97.5" customHeight="1" x14ac:dyDescent="0.2">
      <c r="A143" s="21" t="s">
        <v>960</v>
      </c>
      <c r="B143" s="48" t="s">
        <v>1352</v>
      </c>
      <c r="C143" s="26" t="s">
        <v>1353</v>
      </c>
      <c r="D143" s="27" t="s">
        <v>961</v>
      </c>
      <c r="E143" s="28" t="s">
        <v>962</v>
      </c>
      <c r="F143" s="30">
        <v>12000000</v>
      </c>
      <c r="G143" s="30"/>
      <c r="H143" s="30"/>
      <c r="I143" s="30">
        <f t="shared" ref="I143:I163" si="138">+F143+G143-H143</f>
        <v>12000000</v>
      </c>
      <c r="J143" s="30"/>
      <c r="K143" s="30"/>
      <c r="L143" s="30"/>
      <c r="M143" s="30"/>
      <c r="N143" s="30">
        <f t="shared" ref="N143:N163" si="139">SUM(I143:M143)</f>
        <v>12000000</v>
      </c>
      <c r="O143" s="31">
        <v>44365</v>
      </c>
      <c r="P143" s="31">
        <v>44561</v>
      </c>
      <c r="Q143" s="39" t="s">
        <v>963</v>
      </c>
      <c r="R143" s="34" t="s">
        <v>81</v>
      </c>
      <c r="S143" s="34" t="s">
        <v>964</v>
      </c>
      <c r="T143" s="42">
        <v>890942914</v>
      </c>
      <c r="U143" s="42">
        <v>8</v>
      </c>
      <c r="V143" s="34" t="s">
        <v>965</v>
      </c>
      <c r="W143" s="34" t="s">
        <v>966</v>
      </c>
      <c r="X143" s="50" t="s">
        <v>968</v>
      </c>
      <c r="Y143" s="42" t="s">
        <v>967</v>
      </c>
    </row>
    <row r="144" spans="1:25" ht="97.5" customHeight="1" x14ac:dyDescent="0.2">
      <c r="A144" s="21" t="s">
        <v>1049</v>
      </c>
      <c r="B144" s="48" t="s">
        <v>1354</v>
      </c>
      <c r="C144" s="26" t="s">
        <v>1355</v>
      </c>
      <c r="D144" s="27" t="s">
        <v>376</v>
      </c>
      <c r="E144" s="28" t="s">
        <v>1051</v>
      </c>
      <c r="F144" s="30">
        <v>59000000</v>
      </c>
      <c r="G144" s="30"/>
      <c r="H144" s="30"/>
      <c r="I144" s="30">
        <f t="shared" ref="I144" si="140">+F144+G144-H144</f>
        <v>59000000</v>
      </c>
      <c r="J144" s="30"/>
      <c r="K144" s="30"/>
      <c r="L144" s="30"/>
      <c r="M144" s="30"/>
      <c r="N144" s="30">
        <f t="shared" ref="N144" si="141">SUM(I144:M144)</f>
        <v>59000000</v>
      </c>
      <c r="O144" s="31">
        <v>44362</v>
      </c>
      <c r="P144" s="31">
        <v>44561</v>
      </c>
      <c r="Q144" s="39" t="s">
        <v>907</v>
      </c>
      <c r="R144" s="34" t="s">
        <v>146</v>
      </c>
      <c r="S144" s="34" t="s">
        <v>379</v>
      </c>
      <c r="T144" s="42">
        <v>901034790</v>
      </c>
      <c r="U144" s="42"/>
      <c r="V144" s="34" t="s">
        <v>381</v>
      </c>
      <c r="W144" s="42">
        <v>3649620</v>
      </c>
      <c r="X144" s="50" t="s">
        <v>380</v>
      </c>
      <c r="Y144" s="42" t="s">
        <v>967</v>
      </c>
    </row>
    <row r="145" spans="1:25" ht="97.5" customHeight="1" x14ac:dyDescent="0.2">
      <c r="A145" s="21" t="s">
        <v>1025</v>
      </c>
      <c r="B145" s="48" t="s">
        <v>1356</v>
      </c>
      <c r="C145" s="26" t="s">
        <v>1357</v>
      </c>
      <c r="D145" s="27" t="s">
        <v>1026</v>
      </c>
      <c r="E145" s="28" t="s">
        <v>1027</v>
      </c>
      <c r="F145" s="30">
        <v>1592855496</v>
      </c>
      <c r="G145" s="30"/>
      <c r="H145" s="30"/>
      <c r="I145" s="30">
        <f t="shared" ref="I145" si="142">+F145+G145-H145</f>
        <v>1592855496</v>
      </c>
      <c r="J145" s="30"/>
      <c r="K145" s="30"/>
      <c r="L145" s="30"/>
      <c r="M145" s="30"/>
      <c r="N145" s="30">
        <f t="shared" ref="N145" si="143">SUM(I145:M145)</f>
        <v>1592855496</v>
      </c>
      <c r="O145" s="31">
        <v>44362</v>
      </c>
      <c r="P145" s="31">
        <v>45412</v>
      </c>
      <c r="Q145" s="39" t="s">
        <v>139</v>
      </c>
      <c r="R145" s="34" t="s">
        <v>81</v>
      </c>
      <c r="S145" s="34" t="s">
        <v>1028</v>
      </c>
      <c r="T145" s="42">
        <v>901489793</v>
      </c>
      <c r="U145" s="42">
        <v>1</v>
      </c>
      <c r="V145" s="34" t="s">
        <v>1029</v>
      </c>
      <c r="W145" s="42">
        <v>3108793673</v>
      </c>
      <c r="X145" s="50" t="s">
        <v>1030</v>
      </c>
      <c r="Y145" s="42" t="s">
        <v>967</v>
      </c>
    </row>
    <row r="146" spans="1:25" ht="97.5" customHeight="1" x14ac:dyDescent="0.2">
      <c r="A146" s="21" t="s">
        <v>1084</v>
      </c>
      <c r="B146" s="48" t="s">
        <v>1358</v>
      </c>
      <c r="C146" s="26" t="s">
        <v>1359</v>
      </c>
      <c r="D146" s="27" t="s">
        <v>1086</v>
      </c>
      <c r="E146" s="28" t="s">
        <v>1085</v>
      </c>
      <c r="F146" s="30">
        <v>2000000</v>
      </c>
      <c r="G146" s="30"/>
      <c r="H146" s="30"/>
      <c r="I146" s="30">
        <f t="shared" ref="I146" si="144">+F146+G146-H146</f>
        <v>2000000</v>
      </c>
      <c r="J146" s="30"/>
      <c r="K146" s="30"/>
      <c r="L146" s="30"/>
      <c r="M146" s="30"/>
      <c r="N146" s="30">
        <f t="shared" ref="N146" si="145">SUM(I146:M146)</f>
        <v>2000000</v>
      </c>
      <c r="O146" s="31">
        <v>44362</v>
      </c>
      <c r="P146" s="31">
        <v>44561</v>
      </c>
      <c r="Q146" s="39" t="s">
        <v>465</v>
      </c>
      <c r="R146" s="34" t="s">
        <v>81</v>
      </c>
      <c r="S146" s="34" t="s">
        <v>1087</v>
      </c>
      <c r="T146" s="42">
        <v>900529760</v>
      </c>
      <c r="U146" s="42">
        <v>6</v>
      </c>
      <c r="V146" s="34" t="s">
        <v>1088</v>
      </c>
      <c r="W146" s="42">
        <v>5263965</v>
      </c>
      <c r="X146" s="50" t="s">
        <v>1089</v>
      </c>
      <c r="Y146" s="42" t="s">
        <v>967</v>
      </c>
    </row>
    <row r="147" spans="1:25" ht="97.5" customHeight="1" x14ac:dyDescent="0.2">
      <c r="A147" s="21" t="s">
        <v>1157</v>
      </c>
      <c r="B147" s="48" t="s">
        <v>1360</v>
      </c>
      <c r="C147" s="26" t="s">
        <v>1361</v>
      </c>
      <c r="D147" s="27" t="s">
        <v>938</v>
      </c>
      <c r="E147" s="28" t="s">
        <v>1159</v>
      </c>
      <c r="F147" s="30">
        <v>2500000</v>
      </c>
      <c r="G147" s="30"/>
      <c r="H147" s="30"/>
      <c r="I147" s="30">
        <f t="shared" ref="I147:I148" si="146">+F147+G147-H147</f>
        <v>2500000</v>
      </c>
      <c r="J147" s="30"/>
      <c r="K147" s="30"/>
      <c r="L147" s="30"/>
      <c r="M147" s="30"/>
      <c r="N147" s="30">
        <f t="shared" ref="N147:N148" si="147">SUM(I147:M147)</f>
        <v>2500000</v>
      </c>
      <c r="O147" s="31">
        <v>44358</v>
      </c>
      <c r="P147" s="31">
        <v>44561</v>
      </c>
      <c r="Q147" s="39" t="s">
        <v>963</v>
      </c>
      <c r="R147" s="34" t="s">
        <v>81</v>
      </c>
      <c r="S147" s="34" t="s">
        <v>940</v>
      </c>
      <c r="T147" s="42">
        <v>900343346</v>
      </c>
      <c r="U147" s="42">
        <v>1</v>
      </c>
      <c r="V147" s="34" t="s">
        <v>941</v>
      </c>
      <c r="W147" s="42">
        <v>8125007</v>
      </c>
      <c r="X147" s="50" t="s">
        <v>942</v>
      </c>
      <c r="Y147" s="42" t="s">
        <v>967</v>
      </c>
    </row>
    <row r="148" spans="1:25" ht="97.5" customHeight="1" x14ac:dyDescent="0.2">
      <c r="A148" s="21" t="s">
        <v>1299</v>
      </c>
      <c r="B148" s="25" t="s">
        <v>1300</v>
      </c>
      <c r="C148" s="26" t="s">
        <v>1301</v>
      </c>
      <c r="D148" s="27" t="s">
        <v>1302</v>
      </c>
      <c r="E148" s="28" t="s">
        <v>1303</v>
      </c>
      <c r="F148" s="30">
        <v>4373250</v>
      </c>
      <c r="G148" s="30"/>
      <c r="H148" s="30"/>
      <c r="I148" s="30">
        <f t="shared" si="146"/>
        <v>4373250</v>
      </c>
      <c r="J148" s="30"/>
      <c r="K148" s="30"/>
      <c r="L148" s="30"/>
      <c r="M148" s="30"/>
      <c r="N148" s="30">
        <f t="shared" si="147"/>
        <v>4373250</v>
      </c>
      <c r="O148" s="31">
        <v>44363</v>
      </c>
      <c r="P148" s="31">
        <v>44561</v>
      </c>
      <c r="Q148" s="39" t="s">
        <v>1304</v>
      </c>
      <c r="R148" s="34" t="s">
        <v>81</v>
      </c>
      <c r="S148" s="34" t="s">
        <v>1305</v>
      </c>
      <c r="T148" s="42">
        <v>860012336</v>
      </c>
      <c r="U148" s="52">
        <v>1</v>
      </c>
      <c r="V148" s="34" t="s">
        <v>1306</v>
      </c>
      <c r="W148" s="42">
        <v>6078888</v>
      </c>
      <c r="X148" s="50" t="s">
        <v>1307</v>
      </c>
      <c r="Y148" s="42" t="s">
        <v>84</v>
      </c>
    </row>
    <row r="149" spans="1:25" ht="97.5" customHeight="1" x14ac:dyDescent="0.2">
      <c r="A149" s="21" t="s">
        <v>1060</v>
      </c>
      <c r="B149" s="48" t="s">
        <v>1362</v>
      </c>
      <c r="C149" s="26" t="s">
        <v>1363</v>
      </c>
      <c r="D149" s="27" t="s">
        <v>1061</v>
      </c>
      <c r="E149" s="28" t="s">
        <v>1062</v>
      </c>
      <c r="F149" s="30">
        <v>30000000</v>
      </c>
      <c r="G149" s="30"/>
      <c r="H149" s="30"/>
      <c r="I149" s="30">
        <f t="shared" ref="I149" si="148">+F149+G149-H149</f>
        <v>30000000</v>
      </c>
      <c r="J149" s="30"/>
      <c r="K149" s="30"/>
      <c r="L149" s="30"/>
      <c r="M149" s="30"/>
      <c r="N149" s="30">
        <f t="shared" ref="N149" si="149">SUM(I149:M149)</f>
        <v>30000000</v>
      </c>
      <c r="O149" s="31">
        <v>44365</v>
      </c>
      <c r="P149" s="31">
        <v>44561</v>
      </c>
      <c r="Q149" s="39" t="s">
        <v>1063</v>
      </c>
      <c r="R149" s="34" t="s">
        <v>81</v>
      </c>
      <c r="S149" s="34" t="s">
        <v>1064</v>
      </c>
      <c r="T149" s="42">
        <v>860514046</v>
      </c>
      <c r="U149" s="42">
        <v>5</v>
      </c>
      <c r="V149" s="34" t="s">
        <v>1065</v>
      </c>
      <c r="W149" s="42">
        <v>2852005</v>
      </c>
      <c r="X149" s="50" t="s">
        <v>1066</v>
      </c>
      <c r="Y149" s="42" t="s">
        <v>967</v>
      </c>
    </row>
    <row r="150" spans="1:25" ht="97.5" customHeight="1" x14ac:dyDescent="0.2">
      <c r="A150" s="21" t="s">
        <v>1006</v>
      </c>
      <c r="B150" s="48" t="s">
        <v>1364</v>
      </c>
      <c r="C150" s="26" t="s">
        <v>1365</v>
      </c>
      <c r="D150" s="27" t="s">
        <v>1008</v>
      </c>
      <c r="E150" s="28" t="s">
        <v>1009</v>
      </c>
      <c r="F150" s="30">
        <v>9000000</v>
      </c>
      <c r="G150" s="30"/>
      <c r="H150" s="30"/>
      <c r="I150" s="30">
        <f t="shared" ref="I150" si="150">+F150+G150-H150</f>
        <v>9000000</v>
      </c>
      <c r="J150" s="30"/>
      <c r="K150" s="30"/>
      <c r="L150" s="30"/>
      <c r="M150" s="30"/>
      <c r="N150" s="30">
        <f t="shared" ref="N150" si="151">SUM(I150:M150)</f>
        <v>9000000</v>
      </c>
      <c r="O150" s="31">
        <v>44371</v>
      </c>
      <c r="P150" s="31">
        <v>44561</v>
      </c>
      <c r="Q150" s="39" t="s">
        <v>1010</v>
      </c>
      <c r="R150" s="34" t="s">
        <v>117</v>
      </c>
      <c r="S150" s="34" t="s">
        <v>526</v>
      </c>
      <c r="T150" s="42">
        <v>800066001</v>
      </c>
      <c r="U150" s="42">
        <v>3</v>
      </c>
      <c r="V150" s="34" t="s">
        <v>527</v>
      </c>
      <c r="W150" s="42">
        <v>7447555</v>
      </c>
      <c r="X150" s="50" t="s">
        <v>528</v>
      </c>
      <c r="Y150" s="42" t="s">
        <v>84</v>
      </c>
    </row>
    <row r="151" spans="1:25" ht="97.5" customHeight="1" x14ac:dyDescent="0.2">
      <c r="A151" s="21" t="s">
        <v>1011</v>
      </c>
      <c r="B151" s="48" t="s">
        <v>1364</v>
      </c>
      <c r="C151" s="26" t="s">
        <v>1365</v>
      </c>
      <c r="D151" s="27" t="s">
        <v>376</v>
      </c>
      <c r="E151" s="28" t="s">
        <v>1009</v>
      </c>
      <c r="F151" s="30">
        <v>50000000</v>
      </c>
      <c r="G151" s="30"/>
      <c r="H151" s="30"/>
      <c r="I151" s="30">
        <f t="shared" ref="I151:I156" si="152">+F151+G151-H151</f>
        <v>50000000</v>
      </c>
      <c r="J151" s="30"/>
      <c r="K151" s="30"/>
      <c r="L151" s="30"/>
      <c r="M151" s="30"/>
      <c r="N151" s="30">
        <f t="shared" ref="N151:N156" si="153">SUM(I151:M151)</f>
        <v>50000000</v>
      </c>
      <c r="O151" s="31">
        <v>44365</v>
      </c>
      <c r="P151" s="31">
        <v>44561</v>
      </c>
      <c r="Q151" s="39" t="s">
        <v>763</v>
      </c>
      <c r="R151" s="34" t="s">
        <v>117</v>
      </c>
      <c r="S151" s="34" t="s">
        <v>379</v>
      </c>
      <c r="T151" s="42">
        <v>901034790</v>
      </c>
      <c r="U151" s="42">
        <v>5</v>
      </c>
      <c r="V151" s="34" t="s">
        <v>381</v>
      </c>
      <c r="W151" s="42">
        <v>3649620</v>
      </c>
      <c r="X151" s="50" t="s">
        <v>380</v>
      </c>
      <c r="Y151" s="42" t="s">
        <v>84</v>
      </c>
    </row>
    <row r="152" spans="1:25" ht="97.5" customHeight="1" x14ac:dyDescent="0.2">
      <c r="A152" s="21" t="s">
        <v>1075</v>
      </c>
      <c r="B152" s="48" t="s">
        <v>1366</v>
      </c>
      <c r="C152" s="26" t="s">
        <v>1367</v>
      </c>
      <c r="D152" s="27" t="s">
        <v>1077</v>
      </c>
      <c r="E152" s="28" t="s">
        <v>1076</v>
      </c>
      <c r="F152" s="30">
        <v>117880000</v>
      </c>
      <c r="G152" s="30"/>
      <c r="H152" s="30"/>
      <c r="I152" s="30">
        <f t="shared" ref="I152" si="154">+F152+G152-H152</f>
        <v>117880000</v>
      </c>
      <c r="J152" s="30"/>
      <c r="K152" s="30"/>
      <c r="L152" s="30"/>
      <c r="M152" s="30"/>
      <c r="N152" s="30">
        <f t="shared" ref="N152" si="155">SUM(I152:M152)</f>
        <v>117880000</v>
      </c>
      <c r="O152" s="31">
        <v>44371</v>
      </c>
      <c r="P152" s="31">
        <v>44561</v>
      </c>
      <c r="Q152" s="39" t="s">
        <v>1078</v>
      </c>
      <c r="R152" s="34" t="s">
        <v>117</v>
      </c>
      <c r="S152" s="34" t="s">
        <v>1079</v>
      </c>
      <c r="T152" s="42">
        <v>830024737</v>
      </c>
      <c r="U152" s="42">
        <v>4</v>
      </c>
      <c r="V152" s="34" t="s">
        <v>1080</v>
      </c>
      <c r="W152" s="42">
        <v>8054082</v>
      </c>
      <c r="X152" s="50" t="s">
        <v>1081</v>
      </c>
      <c r="Y152" s="42" t="s">
        <v>84</v>
      </c>
    </row>
    <row r="153" spans="1:25" ht="97.5" hidden="1" customHeight="1" x14ac:dyDescent="0.2">
      <c r="A153" s="21" t="s">
        <v>1150</v>
      </c>
      <c r="B153" s="48" t="s">
        <v>1368</v>
      </c>
      <c r="C153" s="26" t="s">
        <v>1369</v>
      </c>
      <c r="D153" s="27" t="s">
        <v>1151</v>
      </c>
      <c r="E153" s="28" t="s">
        <v>1152</v>
      </c>
      <c r="F153" s="30">
        <v>6428783</v>
      </c>
      <c r="G153" s="30"/>
      <c r="H153" s="30"/>
      <c r="I153" s="30">
        <f t="shared" ref="I153:I155" si="156">+F153+G153-H153</f>
        <v>6428783</v>
      </c>
      <c r="J153" s="30"/>
      <c r="K153" s="30"/>
      <c r="L153" s="30"/>
      <c r="M153" s="30"/>
      <c r="N153" s="30">
        <f t="shared" ref="N153:N155" si="157">SUM(I153:M153)</f>
        <v>6428783</v>
      </c>
      <c r="O153" s="31">
        <v>44364</v>
      </c>
      <c r="P153" s="31">
        <v>44377</v>
      </c>
      <c r="Q153" s="39" t="s">
        <v>1153</v>
      </c>
      <c r="R153" s="34" t="s">
        <v>711</v>
      </c>
      <c r="S153" s="34" t="s">
        <v>1154</v>
      </c>
      <c r="T153" s="42">
        <v>901033229</v>
      </c>
      <c r="U153" s="42">
        <v>1</v>
      </c>
      <c r="V153" s="34" t="s">
        <v>1155</v>
      </c>
      <c r="W153" s="42">
        <v>4856710</v>
      </c>
      <c r="X153" s="50" t="s">
        <v>1156</v>
      </c>
      <c r="Y153" s="42" t="s">
        <v>84</v>
      </c>
    </row>
    <row r="154" spans="1:25" ht="97.5" customHeight="1" x14ac:dyDescent="0.2">
      <c r="A154" s="21" t="s">
        <v>1245</v>
      </c>
      <c r="B154" s="25" t="s">
        <v>1246</v>
      </c>
      <c r="C154" s="26" t="s">
        <v>1247</v>
      </c>
      <c r="D154" s="27" t="s">
        <v>1248</v>
      </c>
      <c r="E154" s="28" t="s">
        <v>1249</v>
      </c>
      <c r="F154" s="30">
        <v>9000000</v>
      </c>
      <c r="G154" s="30"/>
      <c r="H154" s="30"/>
      <c r="I154" s="30">
        <f t="shared" si="156"/>
        <v>9000000</v>
      </c>
      <c r="J154" s="30"/>
      <c r="K154" s="30"/>
      <c r="L154" s="30"/>
      <c r="M154" s="30"/>
      <c r="N154" s="30">
        <f t="shared" ref="N154" si="158">SUM(I154:M154)</f>
        <v>9000000</v>
      </c>
      <c r="O154" s="31">
        <v>44364</v>
      </c>
      <c r="P154" s="31">
        <v>44561</v>
      </c>
      <c r="Q154" s="39" t="s">
        <v>1250</v>
      </c>
      <c r="R154" s="34" t="s">
        <v>81</v>
      </c>
      <c r="S154" s="34" t="s">
        <v>1251</v>
      </c>
      <c r="T154" s="42">
        <v>79157181</v>
      </c>
      <c r="U154" s="52">
        <v>7</v>
      </c>
      <c r="V154" s="34" t="s">
        <v>1252</v>
      </c>
      <c r="W154" s="42">
        <v>6133877</v>
      </c>
      <c r="X154" s="50" t="s">
        <v>1253</v>
      </c>
      <c r="Y154" s="42" t="s">
        <v>84</v>
      </c>
    </row>
    <row r="155" spans="1:25" ht="97.5" customHeight="1" x14ac:dyDescent="0.2">
      <c r="A155" s="21" t="s">
        <v>1241</v>
      </c>
      <c r="B155" s="48" t="s">
        <v>1370</v>
      </c>
      <c r="C155" s="26" t="s">
        <v>1371</v>
      </c>
      <c r="D155" s="27" t="s">
        <v>1229</v>
      </c>
      <c r="E155" s="28" t="s">
        <v>1244</v>
      </c>
      <c r="F155" s="30">
        <v>98236584</v>
      </c>
      <c r="G155" s="30"/>
      <c r="H155" s="30"/>
      <c r="I155" s="30">
        <f t="shared" si="156"/>
        <v>98236584</v>
      </c>
      <c r="J155" s="30"/>
      <c r="K155" s="30"/>
      <c r="L155" s="30"/>
      <c r="M155" s="30"/>
      <c r="N155" s="30">
        <f t="shared" si="157"/>
        <v>98236584</v>
      </c>
      <c r="O155" s="31">
        <v>44376</v>
      </c>
      <c r="P155" s="31">
        <v>44423</v>
      </c>
      <c r="Q155" s="40" t="s">
        <v>678</v>
      </c>
      <c r="R155" s="34" t="s">
        <v>81</v>
      </c>
      <c r="S155" s="34" t="s">
        <v>1242</v>
      </c>
      <c r="T155" s="42">
        <v>900960149</v>
      </c>
      <c r="U155" s="42">
        <v>1</v>
      </c>
      <c r="V155" s="49" t="s">
        <v>1243</v>
      </c>
      <c r="W155" s="42">
        <v>3583967</v>
      </c>
      <c r="X155" s="50" t="s">
        <v>1232</v>
      </c>
      <c r="Y155" s="42" t="s">
        <v>84</v>
      </c>
    </row>
    <row r="156" spans="1:25" ht="97.5" customHeight="1" x14ac:dyDescent="0.2">
      <c r="A156" s="21" t="s">
        <v>1072</v>
      </c>
      <c r="B156" s="48" t="s">
        <v>1372</v>
      </c>
      <c r="C156" s="26" t="s">
        <v>1373</v>
      </c>
      <c r="D156" s="27" t="s">
        <v>520</v>
      </c>
      <c r="E156" s="28" t="s">
        <v>1074</v>
      </c>
      <c r="F156" s="30">
        <v>58732000</v>
      </c>
      <c r="G156" s="30"/>
      <c r="H156" s="30"/>
      <c r="I156" s="30">
        <f t="shared" si="152"/>
        <v>58732000</v>
      </c>
      <c r="J156" s="30"/>
      <c r="K156" s="30"/>
      <c r="L156" s="30"/>
      <c r="M156" s="30"/>
      <c r="N156" s="30">
        <f t="shared" si="153"/>
        <v>58732000</v>
      </c>
      <c r="O156" s="31">
        <v>44365</v>
      </c>
      <c r="P156" s="31">
        <v>44561</v>
      </c>
      <c r="Q156" s="40" t="s">
        <v>472</v>
      </c>
      <c r="R156" s="34" t="s">
        <v>117</v>
      </c>
      <c r="S156" s="34" t="s">
        <v>386</v>
      </c>
      <c r="T156" s="42">
        <v>830014072</v>
      </c>
      <c r="U156" s="42">
        <v>2</v>
      </c>
      <c r="V156" s="49" t="s">
        <v>387</v>
      </c>
      <c r="W156" s="42">
        <v>2445000</v>
      </c>
      <c r="X156" s="50" t="s">
        <v>388</v>
      </c>
      <c r="Y156" s="42" t="s">
        <v>84</v>
      </c>
    </row>
    <row r="157" spans="1:25" ht="97.5" customHeight="1" x14ac:dyDescent="0.2">
      <c r="A157" s="21" t="s">
        <v>972</v>
      </c>
      <c r="B157" s="48" t="s">
        <v>1374</v>
      </c>
      <c r="C157" s="26" t="s">
        <v>1375</v>
      </c>
      <c r="D157" s="27" t="s">
        <v>973</v>
      </c>
      <c r="E157" s="28" t="s">
        <v>974</v>
      </c>
      <c r="F157" s="30">
        <v>298794000</v>
      </c>
      <c r="G157" s="30"/>
      <c r="H157" s="30"/>
      <c r="I157" s="30">
        <f t="shared" si="138"/>
        <v>298794000</v>
      </c>
      <c r="J157" s="30"/>
      <c r="K157" s="30"/>
      <c r="L157" s="30"/>
      <c r="M157" s="30"/>
      <c r="N157" s="30">
        <f t="shared" si="139"/>
        <v>298794000</v>
      </c>
      <c r="O157" s="31">
        <v>44369</v>
      </c>
      <c r="P157" s="31">
        <v>44456</v>
      </c>
      <c r="Q157" s="40" t="s">
        <v>975</v>
      </c>
      <c r="R157" s="34" t="s">
        <v>81</v>
      </c>
      <c r="S157" s="34" t="s">
        <v>976</v>
      </c>
      <c r="T157" s="42">
        <v>900054055</v>
      </c>
      <c r="U157" s="42">
        <v>1</v>
      </c>
      <c r="V157" s="49" t="s">
        <v>1004</v>
      </c>
      <c r="W157" s="42">
        <v>4862525</v>
      </c>
      <c r="X157" s="50" t="s">
        <v>977</v>
      </c>
      <c r="Y157" s="42" t="s">
        <v>84</v>
      </c>
    </row>
    <row r="158" spans="1:25" ht="97.5" customHeight="1" x14ac:dyDescent="0.2">
      <c r="A158" s="21" t="s">
        <v>1082</v>
      </c>
      <c r="B158" s="48" t="s">
        <v>1376</v>
      </c>
      <c r="C158" s="26" t="s">
        <v>1377</v>
      </c>
      <c r="D158" s="27" t="s">
        <v>520</v>
      </c>
      <c r="E158" s="28" t="s">
        <v>1083</v>
      </c>
      <c r="F158" s="30">
        <v>59000000</v>
      </c>
      <c r="G158" s="30"/>
      <c r="H158" s="30"/>
      <c r="I158" s="30">
        <f t="shared" si="138"/>
        <v>59000000</v>
      </c>
      <c r="J158" s="30"/>
      <c r="K158" s="30"/>
      <c r="L158" s="30"/>
      <c r="M158" s="30"/>
      <c r="N158" s="30">
        <f t="shared" si="139"/>
        <v>59000000</v>
      </c>
      <c r="O158" s="31">
        <v>44365</v>
      </c>
      <c r="P158" s="31">
        <v>44561</v>
      </c>
      <c r="Q158" s="40" t="s">
        <v>472</v>
      </c>
      <c r="R158" s="34" t="s">
        <v>117</v>
      </c>
      <c r="S158" s="34" t="s">
        <v>386</v>
      </c>
      <c r="T158" s="42">
        <v>830014072</v>
      </c>
      <c r="U158" s="42">
        <v>2</v>
      </c>
      <c r="V158" s="49" t="s">
        <v>387</v>
      </c>
      <c r="W158" s="42">
        <v>2445000</v>
      </c>
      <c r="X158" s="50" t="s">
        <v>388</v>
      </c>
      <c r="Y158" s="42" t="s">
        <v>84</v>
      </c>
    </row>
    <row r="159" spans="1:25" ht="97.5" customHeight="1" x14ac:dyDescent="0.2">
      <c r="A159" s="21" t="s">
        <v>1052</v>
      </c>
      <c r="B159" s="48" t="s">
        <v>1378</v>
      </c>
      <c r="C159" s="26" t="s">
        <v>1379</v>
      </c>
      <c r="D159" s="27" t="s">
        <v>520</v>
      </c>
      <c r="E159" s="28" t="s">
        <v>1053</v>
      </c>
      <c r="F159" s="30">
        <v>59000000</v>
      </c>
      <c r="G159" s="30"/>
      <c r="H159" s="30"/>
      <c r="I159" s="30">
        <f t="shared" ref="I159" si="159">+F159+G159-H159</f>
        <v>59000000</v>
      </c>
      <c r="J159" s="30"/>
      <c r="K159" s="30"/>
      <c r="L159" s="30"/>
      <c r="M159" s="30"/>
      <c r="N159" s="30">
        <f t="shared" ref="N159" si="160">SUM(I159:M159)</f>
        <v>59000000</v>
      </c>
      <c r="O159" s="31">
        <v>44365</v>
      </c>
      <c r="P159" s="31">
        <v>44561</v>
      </c>
      <c r="Q159" s="40" t="s">
        <v>472</v>
      </c>
      <c r="R159" s="34" t="s">
        <v>117</v>
      </c>
      <c r="S159" s="34" t="s">
        <v>386</v>
      </c>
      <c r="T159" s="42">
        <v>830014072</v>
      </c>
      <c r="U159" s="42">
        <v>2</v>
      </c>
      <c r="V159" s="49" t="s">
        <v>387</v>
      </c>
      <c r="W159" s="42">
        <v>2445000</v>
      </c>
      <c r="X159" s="50" t="s">
        <v>388</v>
      </c>
      <c r="Y159" s="42" t="s">
        <v>84</v>
      </c>
    </row>
    <row r="160" spans="1:25" ht="97.5" customHeight="1" x14ac:dyDescent="0.2">
      <c r="A160" s="21" t="s">
        <v>1121</v>
      </c>
      <c r="B160" s="48" t="s">
        <v>1380</v>
      </c>
      <c r="C160" s="26" t="s">
        <v>1381</v>
      </c>
      <c r="D160" s="27" t="s">
        <v>1122</v>
      </c>
      <c r="E160" s="28" t="s">
        <v>1123</v>
      </c>
      <c r="F160" s="30">
        <v>33657500</v>
      </c>
      <c r="G160" s="30"/>
      <c r="H160" s="30"/>
      <c r="I160" s="30">
        <f t="shared" ref="I160" si="161">+F160+G160-H160</f>
        <v>33657500</v>
      </c>
      <c r="J160" s="30"/>
      <c r="K160" s="30"/>
      <c r="L160" s="30"/>
      <c r="M160" s="30"/>
      <c r="N160" s="30">
        <f t="shared" ref="N160" si="162">SUM(I160:M160)</f>
        <v>33657500</v>
      </c>
      <c r="O160" s="31">
        <v>44369</v>
      </c>
      <c r="P160" s="31">
        <v>44423</v>
      </c>
      <c r="Q160" s="40" t="s">
        <v>139</v>
      </c>
      <c r="R160" s="34" t="s">
        <v>81</v>
      </c>
      <c r="S160" s="34" t="s">
        <v>1124</v>
      </c>
      <c r="T160" s="42"/>
      <c r="U160" s="42"/>
      <c r="V160" s="49" t="s">
        <v>1125</v>
      </c>
      <c r="W160" s="42">
        <v>3202578386</v>
      </c>
      <c r="X160" s="50" t="s">
        <v>1126</v>
      </c>
      <c r="Y160" s="42" t="s">
        <v>84</v>
      </c>
    </row>
    <row r="161" spans="1:25" ht="97.5" customHeight="1" x14ac:dyDescent="0.2">
      <c r="A161" s="21" t="s">
        <v>1067</v>
      </c>
      <c r="B161" s="48" t="s">
        <v>1382</v>
      </c>
      <c r="C161" s="26" t="s">
        <v>1383</v>
      </c>
      <c r="D161" s="27" t="s">
        <v>1098</v>
      </c>
      <c r="E161" s="28" t="s">
        <v>1068</v>
      </c>
      <c r="F161" s="30">
        <v>9000000</v>
      </c>
      <c r="G161" s="30"/>
      <c r="H161" s="30"/>
      <c r="I161" s="30">
        <f t="shared" ref="I161" si="163">+F161+G161-H161</f>
        <v>9000000</v>
      </c>
      <c r="J161" s="30"/>
      <c r="K161" s="30"/>
      <c r="L161" s="30"/>
      <c r="M161" s="30"/>
      <c r="N161" s="30">
        <f t="shared" ref="N161" si="164">SUM(I161:M161)</f>
        <v>9000000</v>
      </c>
      <c r="O161" s="31">
        <v>44375</v>
      </c>
      <c r="P161" s="31">
        <v>44561</v>
      </c>
      <c r="Q161" s="40" t="s">
        <v>465</v>
      </c>
      <c r="R161" s="34" t="s">
        <v>81</v>
      </c>
      <c r="S161" s="34" t="s">
        <v>1069</v>
      </c>
      <c r="T161" s="42">
        <v>830103910</v>
      </c>
      <c r="U161" s="42">
        <v>1</v>
      </c>
      <c r="V161" s="23" t="s">
        <v>1070</v>
      </c>
      <c r="W161" s="42">
        <v>2121911</v>
      </c>
      <c r="X161" s="50" t="s">
        <v>1071</v>
      </c>
      <c r="Y161" s="42" t="s">
        <v>84</v>
      </c>
    </row>
    <row r="162" spans="1:25" ht="97.5" customHeight="1" x14ac:dyDescent="0.2">
      <c r="A162" s="21" t="s">
        <v>998</v>
      </c>
      <c r="B162" s="48" t="s">
        <v>1384</v>
      </c>
      <c r="C162" s="26" t="s">
        <v>1385</v>
      </c>
      <c r="D162" s="27" t="s">
        <v>999</v>
      </c>
      <c r="E162" s="28" t="s">
        <v>1000</v>
      </c>
      <c r="F162" s="30">
        <v>59000000</v>
      </c>
      <c r="G162" s="30"/>
      <c r="H162" s="30"/>
      <c r="I162" s="30">
        <f t="shared" ref="I162" si="165">+F162+G162-H162</f>
        <v>59000000</v>
      </c>
      <c r="J162" s="30"/>
      <c r="K162" s="30"/>
      <c r="L162" s="30"/>
      <c r="M162" s="30"/>
      <c r="N162" s="30">
        <f t="shared" ref="N162" si="166">SUM(I162:M162)</f>
        <v>59000000</v>
      </c>
      <c r="O162" s="31">
        <v>44371</v>
      </c>
      <c r="P162" s="31">
        <v>44561</v>
      </c>
      <c r="Q162" s="40" t="s">
        <v>1001</v>
      </c>
      <c r="R162" s="34" t="s">
        <v>117</v>
      </c>
      <c r="S162" s="34" t="s">
        <v>1002</v>
      </c>
      <c r="T162" s="42">
        <v>830079015</v>
      </c>
      <c r="U162" s="42">
        <v>1</v>
      </c>
      <c r="V162" s="49" t="s">
        <v>1003</v>
      </c>
      <c r="W162" s="42">
        <v>4111899</v>
      </c>
      <c r="X162" s="50" t="s">
        <v>1005</v>
      </c>
      <c r="Y162" s="42" t="s">
        <v>84</v>
      </c>
    </row>
    <row r="163" spans="1:25" ht="97.5" customHeight="1" x14ac:dyDescent="0.2">
      <c r="A163" s="21" t="s">
        <v>985</v>
      </c>
      <c r="B163" s="48" t="s">
        <v>1386</v>
      </c>
      <c r="C163" s="26" t="s">
        <v>1387</v>
      </c>
      <c r="D163" s="27" t="s">
        <v>987</v>
      </c>
      <c r="E163" s="28" t="s">
        <v>988</v>
      </c>
      <c r="F163" s="30">
        <v>8925000</v>
      </c>
      <c r="G163" s="30"/>
      <c r="H163" s="30"/>
      <c r="I163" s="30">
        <f t="shared" si="138"/>
        <v>8925000</v>
      </c>
      <c r="J163" s="30"/>
      <c r="K163" s="30"/>
      <c r="L163" s="30"/>
      <c r="M163" s="30"/>
      <c r="N163" s="30">
        <f t="shared" si="139"/>
        <v>8925000</v>
      </c>
      <c r="O163" s="31">
        <v>44368</v>
      </c>
      <c r="P163" s="31">
        <v>44561</v>
      </c>
      <c r="Q163" s="40" t="s">
        <v>465</v>
      </c>
      <c r="R163" s="34" t="s">
        <v>81</v>
      </c>
      <c r="S163" s="34" t="s">
        <v>989</v>
      </c>
      <c r="T163" s="42">
        <v>800204547</v>
      </c>
      <c r="U163" s="42">
        <v>5</v>
      </c>
      <c r="V163" s="34" t="s">
        <v>990</v>
      </c>
      <c r="W163" s="42">
        <v>2449682</v>
      </c>
      <c r="X163" s="50" t="s">
        <v>991</v>
      </c>
      <c r="Y163" s="42" t="s">
        <v>84</v>
      </c>
    </row>
    <row r="164" spans="1:25" ht="97.5" customHeight="1" x14ac:dyDescent="0.2">
      <c r="A164" s="21" t="s">
        <v>1166</v>
      </c>
      <c r="B164" s="48" t="s">
        <v>1388</v>
      </c>
      <c r="C164" s="26" t="s">
        <v>1389</v>
      </c>
      <c r="D164" s="27" t="s">
        <v>1167</v>
      </c>
      <c r="E164" s="28" t="s">
        <v>1168</v>
      </c>
      <c r="F164" s="30">
        <v>42415699</v>
      </c>
      <c r="G164" s="30"/>
      <c r="H164" s="30"/>
      <c r="I164" s="30">
        <f t="shared" ref="I164" si="167">+F164+G164-H164</f>
        <v>42415699</v>
      </c>
      <c r="J164" s="30"/>
      <c r="K164" s="30"/>
      <c r="L164" s="30"/>
      <c r="M164" s="30"/>
      <c r="N164" s="30">
        <f t="shared" ref="N164" si="168">SUM(I164:M164)</f>
        <v>42415699</v>
      </c>
      <c r="O164" s="31">
        <v>44376</v>
      </c>
      <c r="P164" s="31">
        <v>44561</v>
      </c>
      <c r="Q164" s="40" t="s">
        <v>557</v>
      </c>
      <c r="R164" s="34" t="s">
        <v>117</v>
      </c>
      <c r="S164" s="34" t="s">
        <v>558</v>
      </c>
      <c r="T164" s="42">
        <v>17068260</v>
      </c>
      <c r="U164" s="42">
        <v>3</v>
      </c>
      <c r="V164" s="34" t="s">
        <v>559</v>
      </c>
      <c r="W164" s="42">
        <v>7432597</v>
      </c>
      <c r="X164" s="50" t="s">
        <v>560</v>
      </c>
      <c r="Y164" s="42" t="s">
        <v>84</v>
      </c>
    </row>
    <row r="165" spans="1:25" ht="97.5" customHeight="1" x14ac:dyDescent="0.2">
      <c r="A165" s="21" t="s">
        <v>1169</v>
      </c>
      <c r="B165" s="48" t="s">
        <v>1388</v>
      </c>
      <c r="C165" s="26" t="s">
        <v>1389</v>
      </c>
      <c r="D165" s="27" t="s">
        <v>1171</v>
      </c>
      <c r="E165" s="28" t="s">
        <v>1170</v>
      </c>
      <c r="F165" s="30">
        <v>9033895</v>
      </c>
      <c r="G165" s="30"/>
      <c r="H165" s="30"/>
      <c r="I165" s="30">
        <f t="shared" ref="I165" si="169">+F165+G165-H165</f>
        <v>9033895</v>
      </c>
      <c r="J165" s="30"/>
      <c r="K165" s="30"/>
      <c r="L165" s="30"/>
      <c r="M165" s="30"/>
      <c r="N165" s="30">
        <f t="shared" ref="N165" si="170">SUM(I165:M165)</f>
        <v>9033895</v>
      </c>
      <c r="O165" s="31">
        <v>44376</v>
      </c>
      <c r="P165" s="31">
        <v>44561</v>
      </c>
      <c r="Q165" s="40" t="s">
        <v>557</v>
      </c>
      <c r="R165" s="34" t="s">
        <v>117</v>
      </c>
      <c r="S165" s="34" t="s">
        <v>1172</v>
      </c>
      <c r="T165" s="42">
        <v>900554592</v>
      </c>
      <c r="U165" s="42">
        <v>0</v>
      </c>
      <c r="V165" s="34" t="s">
        <v>1173</v>
      </c>
      <c r="W165" s="42">
        <v>3014969555</v>
      </c>
      <c r="X165" s="50" t="s">
        <v>1174</v>
      </c>
      <c r="Y165" s="42" t="s">
        <v>84</v>
      </c>
    </row>
    <row r="166" spans="1:25" ht="97.5" customHeight="1" x14ac:dyDescent="0.2">
      <c r="A166" s="21" t="s">
        <v>992</v>
      </c>
      <c r="B166" s="48" t="s">
        <v>1390</v>
      </c>
      <c r="C166" s="26" t="s">
        <v>1391</v>
      </c>
      <c r="D166" s="27" t="s">
        <v>993</v>
      </c>
      <c r="E166" s="28" t="s">
        <v>994</v>
      </c>
      <c r="F166" s="30">
        <v>28500000</v>
      </c>
      <c r="G166" s="30"/>
      <c r="H166" s="30"/>
      <c r="I166" s="30">
        <f t="shared" ref="I166" si="171">+F166+G166-H166</f>
        <v>28500000</v>
      </c>
      <c r="J166" s="30"/>
      <c r="K166" s="30"/>
      <c r="L166" s="30"/>
      <c r="M166" s="30"/>
      <c r="N166" s="30">
        <f t="shared" ref="N166" si="172">SUM(I166:M166)</f>
        <v>28500000</v>
      </c>
      <c r="O166" s="31">
        <v>44368</v>
      </c>
      <c r="P166" s="31">
        <v>44561</v>
      </c>
      <c r="Q166" s="40" t="s">
        <v>131</v>
      </c>
      <c r="R166" s="34" t="s">
        <v>117</v>
      </c>
      <c r="S166" s="34" t="s">
        <v>995</v>
      </c>
      <c r="T166" s="42">
        <v>901045608</v>
      </c>
      <c r="U166" s="42">
        <v>1</v>
      </c>
      <c r="V166" s="34" t="s">
        <v>996</v>
      </c>
      <c r="W166" s="42">
        <v>3114954898</v>
      </c>
      <c r="X166" s="50" t="s">
        <v>997</v>
      </c>
      <c r="Y166" s="42" t="s">
        <v>84</v>
      </c>
    </row>
    <row r="167" spans="1:25" ht="97.5" customHeight="1" x14ac:dyDescent="0.2">
      <c r="A167" s="21" t="s">
        <v>969</v>
      </c>
      <c r="B167" s="48" t="s">
        <v>1392</v>
      </c>
      <c r="C167" s="26" t="s">
        <v>1393</v>
      </c>
      <c r="D167" s="27" t="s">
        <v>971</v>
      </c>
      <c r="E167" s="28" t="s">
        <v>986</v>
      </c>
      <c r="F167" s="30">
        <v>10000000</v>
      </c>
      <c r="G167" s="30"/>
      <c r="H167" s="30"/>
      <c r="I167" s="30">
        <f t="shared" ref="I167:I170" si="173">+F167+G167-H167</f>
        <v>10000000</v>
      </c>
      <c r="J167" s="30"/>
      <c r="K167" s="30"/>
      <c r="L167" s="30"/>
      <c r="M167" s="30"/>
      <c r="N167" s="30">
        <f t="shared" ref="N167:N170" si="174">SUM(I167:M167)</f>
        <v>10000000</v>
      </c>
      <c r="O167" s="31">
        <v>44365</v>
      </c>
      <c r="P167" s="31">
        <v>44561</v>
      </c>
      <c r="Q167" s="40" t="s">
        <v>863</v>
      </c>
      <c r="R167" s="34" t="s">
        <v>81</v>
      </c>
      <c r="S167" s="34" t="s">
        <v>940</v>
      </c>
      <c r="T167" s="42">
        <v>900343346</v>
      </c>
      <c r="U167" s="42">
        <v>1</v>
      </c>
      <c r="V167" s="34" t="s">
        <v>941</v>
      </c>
      <c r="W167" s="42">
        <v>8125007</v>
      </c>
      <c r="X167" s="50" t="s">
        <v>942</v>
      </c>
      <c r="Y167" s="42" t="s">
        <v>84</v>
      </c>
    </row>
    <row r="168" spans="1:25" ht="97.5" customHeight="1" x14ac:dyDescent="0.2">
      <c r="A168" s="21" t="s">
        <v>1239</v>
      </c>
      <c r="B168" s="48" t="s">
        <v>1394</v>
      </c>
      <c r="C168" s="26" t="s">
        <v>1395</v>
      </c>
      <c r="D168" s="27" t="s">
        <v>1037</v>
      </c>
      <c r="E168" s="28" t="s">
        <v>1240</v>
      </c>
      <c r="F168" s="30">
        <v>15000000</v>
      </c>
      <c r="G168" s="30"/>
      <c r="H168" s="30"/>
      <c r="I168" s="30">
        <f t="shared" ref="I168" si="175">+F168+G168-H168</f>
        <v>15000000</v>
      </c>
      <c r="J168" s="30"/>
      <c r="K168" s="30"/>
      <c r="L168" s="30"/>
      <c r="M168" s="30"/>
      <c r="N168" s="30">
        <f t="shared" ref="N168" si="176">SUM(I168:M168)</f>
        <v>15000000</v>
      </c>
      <c r="O168" s="31">
        <v>44375</v>
      </c>
      <c r="P168" s="31">
        <v>44561</v>
      </c>
      <c r="Q168" s="40" t="s">
        <v>844</v>
      </c>
      <c r="R168" s="34" t="s">
        <v>81</v>
      </c>
      <c r="S168" s="34" t="s">
        <v>1039</v>
      </c>
      <c r="T168" s="42">
        <v>860038579</v>
      </c>
      <c r="U168" s="42">
        <v>7</v>
      </c>
      <c r="V168" s="34" t="s">
        <v>1040</v>
      </c>
      <c r="W168" s="42">
        <v>3381177</v>
      </c>
      <c r="X168" s="50" t="s">
        <v>1041</v>
      </c>
      <c r="Y168" s="42" t="s">
        <v>84</v>
      </c>
    </row>
    <row r="169" spans="1:25" ht="97.5" customHeight="1" x14ac:dyDescent="0.2">
      <c r="A169" s="21" t="s">
        <v>1160</v>
      </c>
      <c r="B169" s="48" t="s">
        <v>1396</v>
      </c>
      <c r="C169" s="26" t="s">
        <v>1397</v>
      </c>
      <c r="D169" s="27" t="s">
        <v>1161</v>
      </c>
      <c r="E169" s="28" t="s">
        <v>1162</v>
      </c>
      <c r="F169" s="30">
        <v>29919456</v>
      </c>
      <c r="G169" s="30"/>
      <c r="H169" s="30"/>
      <c r="I169" s="30">
        <f t="shared" ref="I169" si="177">+F169+G169-H169</f>
        <v>29919456</v>
      </c>
      <c r="J169" s="30"/>
      <c r="K169" s="30"/>
      <c r="L169" s="30"/>
      <c r="M169" s="30"/>
      <c r="N169" s="30">
        <f t="shared" ref="N169" si="178">SUM(I169:M169)</f>
        <v>29919456</v>
      </c>
      <c r="O169" s="31">
        <v>44376</v>
      </c>
      <c r="P169" s="31">
        <v>44466</v>
      </c>
      <c r="Q169" s="40" t="s">
        <v>139</v>
      </c>
      <c r="R169" s="34" t="s">
        <v>81</v>
      </c>
      <c r="S169" s="34" t="s">
        <v>1163</v>
      </c>
      <c r="T169" s="42">
        <v>830100593</v>
      </c>
      <c r="U169" s="42">
        <v>6</v>
      </c>
      <c r="V169" s="34" t="s">
        <v>1164</v>
      </c>
      <c r="W169" s="42">
        <v>3373729</v>
      </c>
      <c r="X169" s="50" t="s">
        <v>1165</v>
      </c>
      <c r="Y169" s="42" t="s">
        <v>84</v>
      </c>
    </row>
    <row r="170" spans="1:25" ht="97.5" customHeight="1" x14ac:dyDescent="0.2">
      <c r="A170" s="21" t="s">
        <v>1133</v>
      </c>
      <c r="B170" s="48" t="s">
        <v>1398</v>
      </c>
      <c r="C170" s="26" t="s">
        <v>1399</v>
      </c>
      <c r="D170" s="27" t="s">
        <v>1138</v>
      </c>
      <c r="E170" s="28" t="s">
        <v>1135</v>
      </c>
      <c r="F170" s="30">
        <v>348000000</v>
      </c>
      <c r="G170" s="30"/>
      <c r="H170" s="30"/>
      <c r="I170" s="30">
        <f t="shared" si="173"/>
        <v>348000000</v>
      </c>
      <c r="J170" s="30"/>
      <c r="K170" s="30"/>
      <c r="L170" s="30"/>
      <c r="M170" s="30"/>
      <c r="N170" s="30">
        <f t="shared" si="174"/>
        <v>348000000</v>
      </c>
      <c r="O170" s="31">
        <v>44376</v>
      </c>
      <c r="P170" s="31">
        <v>44561</v>
      </c>
      <c r="Q170" s="40" t="s">
        <v>678</v>
      </c>
      <c r="R170" s="34" t="s">
        <v>81</v>
      </c>
      <c r="S170" s="34" t="s">
        <v>1134</v>
      </c>
      <c r="T170" s="42">
        <v>1014189529</v>
      </c>
      <c r="U170" s="42">
        <v>8</v>
      </c>
      <c r="V170" s="34" t="s">
        <v>1136</v>
      </c>
      <c r="W170" s="42">
        <v>6609731</v>
      </c>
      <c r="X170" s="50" t="s">
        <v>1137</v>
      </c>
      <c r="Y170" s="42" t="s">
        <v>84</v>
      </c>
    </row>
    <row r="171" spans="1:25" ht="97.5" customHeight="1" x14ac:dyDescent="0.2">
      <c r="A171" s="21" t="s">
        <v>1175</v>
      </c>
      <c r="B171" s="48" t="s">
        <v>1398</v>
      </c>
      <c r="C171" s="26" t="s">
        <v>1399</v>
      </c>
      <c r="D171" s="27" t="s">
        <v>1176</v>
      </c>
      <c r="E171" s="28" t="s">
        <v>1177</v>
      </c>
      <c r="F171" s="30">
        <v>170000000</v>
      </c>
      <c r="G171" s="30"/>
      <c r="H171" s="30"/>
      <c r="I171" s="30">
        <f t="shared" ref="I171" si="179">+F171+G171-H171</f>
        <v>170000000</v>
      </c>
      <c r="J171" s="30"/>
      <c r="K171" s="30"/>
      <c r="L171" s="30"/>
      <c r="M171" s="30"/>
      <c r="N171" s="30">
        <f t="shared" ref="N171" si="180">SUM(I171:M171)</f>
        <v>170000000</v>
      </c>
      <c r="O171" s="31">
        <v>44377</v>
      </c>
      <c r="P171" s="31">
        <v>44561</v>
      </c>
      <c r="Q171" s="40" t="s">
        <v>678</v>
      </c>
      <c r="R171" s="34" t="s">
        <v>81</v>
      </c>
      <c r="S171" s="34" t="s">
        <v>1178</v>
      </c>
      <c r="T171" s="42">
        <v>800066275</v>
      </c>
      <c r="U171" s="42">
        <v>4</v>
      </c>
      <c r="V171" s="34" t="s">
        <v>1179</v>
      </c>
      <c r="W171" s="42">
        <v>3709059</v>
      </c>
      <c r="X171" s="50" t="s">
        <v>1180</v>
      </c>
      <c r="Y171" s="42" t="s">
        <v>84</v>
      </c>
    </row>
    <row r="172" spans="1:25" ht="97.5" customHeight="1" x14ac:dyDescent="0.2">
      <c r="A172" s="21" t="s">
        <v>1181</v>
      </c>
      <c r="B172" s="48" t="s">
        <v>1398</v>
      </c>
      <c r="C172" s="26" t="s">
        <v>1399</v>
      </c>
      <c r="D172" s="27" t="s">
        <v>1182</v>
      </c>
      <c r="E172" s="28" t="s">
        <v>1183</v>
      </c>
      <c r="F172" s="30">
        <v>26000000</v>
      </c>
      <c r="G172" s="30"/>
      <c r="H172" s="30"/>
      <c r="I172" s="30">
        <f t="shared" ref="I172" si="181">+F172+G172-H172</f>
        <v>26000000</v>
      </c>
      <c r="J172" s="30"/>
      <c r="K172" s="30"/>
      <c r="L172" s="30"/>
      <c r="M172" s="30"/>
      <c r="N172" s="30">
        <f t="shared" ref="N172" si="182">SUM(I172:M172)</f>
        <v>26000000</v>
      </c>
      <c r="O172" s="31">
        <v>44377</v>
      </c>
      <c r="P172" s="31">
        <v>44561</v>
      </c>
      <c r="Q172" s="40" t="s">
        <v>678</v>
      </c>
      <c r="R172" s="34" t="s">
        <v>81</v>
      </c>
      <c r="S172" s="34" t="s">
        <v>453</v>
      </c>
      <c r="T172" s="42">
        <v>79338886</v>
      </c>
      <c r="U172" s="42">
        <v>8</v>
      </c>
      <c r="V172" s="34" t="s">
        <v>454</v>
      </c>
      <c r="W172" s="42">
        <v>3346740</v>
      </c>
      <c r="X172" s="50" t="s">
        <v>455</v>
      </c>
      <c r="Y172" s="42" t="s">
        <v>84</v>
      </c>
    </row>
    <row r="173" spans="1:25" ht="97.5" customHeight="1" x14ac:dyDescent="0.2">
      <c r="A173" s="21" t="s">
        <v>1127</v>
      </c>
      <c r="B173" s="48" t="s">
        <v>1398</v>
      </c>
      <c r="C173" s="26" t="s">
        <v>1399</v>
      </c>
      <c r="D173" s="27" t="s">
        <v>1128</v>
      </c>
      <c r="E173" s="28" t="s">
        <v>1129</v>
      </c>
      <c r="F173" s="30">
        <v>399000000</v>
      </c>
      <c r="G173" s="30"/>
      <c r="H173" s="30"/>
      <c r="I173" s="30">
        <f t="shared" ref="I173:I181" si="183">+F173+G173-H173</f>
        <v>399000000</v>
      </c>
      <c r="J173" s="30"/>
      <c r="K173" s="30"/>
      <c r="L173" s="30"/>
      <c r="M173" s="30"/>
      <c r="N173" s="30">
        <f t="shared" ref="N173:N181" si="184">SUM(I173:M173)</f>
        <v>399000000</v>
      </c>
      <c r="O173" s="31">
        <v>44377</v>
      </c>
      <c r="P173" s="31">
        <v>44561</v>
      </c>
      <c r="Q173" s="40" t="s">
        <v>678</v>
      </c>
      <c r="R173" s="34" t="s">
        <v>81</v>
      </c>
      <c r="S173" s="34" t="s">
        <v>1130</v>
      </c>
      <c r="T173" s="42">
        <v>830129423</v>
      </c>
      <c r="U173" s="42">
        <v>9</v>
      </c>
      <c r="V173" s="34" t="s">
        <v>1131</v>
      </c>
      <c r="W173" s="42">
        <v>7421981</v>
      </c>
      <c r="X173" s="50" t="s">
        <v>1132</v>
      </c>
      <c r="Y173" s="42" t="s">
        <v>84</v>
      </c>
    </row>
    <row r="174" spans="1:25" ht="97.5" customHeight="1" x14ac:dyDescent="0.2">
      <c r="A174" s="21" t="s">
        <v>1254</v>
      </c>
      <c r="B174" s="25" t="s">
        <v>1255</v>
      </c>
      <c r="C174" s="26" t="s">
        <v>1256</v>
      </c>
      <c r="D174" s="27" t="s">
        <v>1257</v>
      </c>
      <c r="E174" s="28" t="s">
        <v>1258</v>
      </c>
      <c r="F174" s="30">
        <v>12830000</v>
      </c>
      <c r="G174" s="30"/>
      <c r="H174" s="30"/>
      <c r="I174" s="30">
        <f>+F174+G174-H174</f>
        <v>12830000</v>
      </c>
      <c r="J174" s="30"/>
      <c r="K174" s="30"/>
      <c r="L174" s="30"/>
      <c r="M174" s="30"/>
      <c r="N174" s="30">
        <f>SUM(I174:M174)</f>
        <v>12830000</v>
      </c>
      <c r="O174" s="31">
        <v>44375</v>
      </c>
      <c r="P174" s="31">
        <v>44561</v>
      </c>
      <c r="Q174" s="39" t="s">
        <v>158</v>
      </c>
      <c r="R174" s="34" t="s">
        <v>81</v>
      </c>
      <c r="S174" s="34" t="s">
        <v>1259</v>
      </c>
      <c r="T174" s="42">
        <v>900169174</v>
      </c>
      <c r="U174" s="52">
        <v>4</v>
      </c>
      <c r="V174" s="34" t="s">
        <v>1260</v>
      </c>
      <c r="W174" s="42">
        <v>5897515</v>
      </c>
      <c r="X174" s="50" t="s">
        <v>1261</v>
      </c>
      <c r="Y174" s="42" t="s">
        <v>84</v>
      </c>
    </row>
    <row r="175" spans="1:25" ht="97.5" customHeight="1" x14ac:dyDescent="0.2">
      <c r="A175" s="21" t="s">
        <v>1262</v>
      </c>
      <c r="B175" s="25" t="s">
        <v>1255</v>
      </c>
      <c r="C175" s="26" t="s">
        <v>1256</v>
      </c>
      <c r="D175" s="27" t="s">
        <v>1263</v>
      </c>
      <c r="E175" s="28" t="s">
        <v>1258</v>
      </c>
      <c r="F175" s="30">
        <v>3000000</v>
      </c>
      <c r="G175" s="30"/>
      <c r="H175" s="30"/>
      <c r="I175" s="30">
        <f t="shared" ref="I175" si="185">+F175+G175-H175</f>
        <v>3000000</v>
      </c>
      <c r="J175" s="30"/>
      <c r="K175" s="30"/>
      <c r="L175" s="30"/>
      <c r="M175" s="30"/>
      <c r="N175" s="30">
        <f t="shared" ref="N175" si="186">SUM(I175:M175)</f>
        <v>3000000</v>
      </c>
      <c r="O175" s="31">
        <v>44375</v>
      </c>
      <c r="P175" s="31">
        <v>44561</v>
      </c>
      <c r="Q175" s="39" t="s">
        <v>158</v>
      </c>
      <c r="R175" s="34" t="s">
        <v>81</v>
      </c>
      <c r="S175" s="34" t="s">
        <v>1264</v>
      </c>
      <c r="T175" s="42">
        <v>800077635</v>
      </c>
      <c r="U175" s="52">
        <v>1</v>
      </c>
      <c r="V175" s="34" t="s">
        <v>1265</v>
      </c>
      <c r="W175" s="42">
        <v>4272000</v>
      </c>
      <c r="X175" s="50" t="s">
        <v>1266</v>
      </c>
      <c r="Y175" s="42" t="s">
        <v>84</v>
      </c>
    </row>
    <row r="176" spans="1:25" ht="97.5" customHeight="1" x14ac:dyDescent="0.2">
      <c r="A176" s="21" t="s">
        <v>1267</v>
      </c>
      <c r="B176" s="25" t="s">
        <v>1255</v>
      </c>
      <c r="C176" s="26" t="s">
        <v>1256</v>
      </c>
      <c r="D176" s="27" t="s">
        <v>1268</v>
      </c>
      <c r="E176" s="28" t="s">
        <v>1258</v>
      </c>
      <c r="F176" s="30">
        <v>4200000</v>
      </c>
      <c r="G176" s="30"/>
      <c r="H176" s="30"/>
      <c r="I176" s="30">
        <f>+F176+G176-H176</f>
        <v>4200000</v>
      </c>
      <c r="J176" s="30"/>
      <c r="K176" s="30"/>
      <c r="L176" s="30"/>
      <c r="M176" s="30"/>
      <c r="N176" s="30">
        <f>SUM(I176:M176)</f>
        <v>4200000</v>
      </c>
      <c r="O176" s="31">
        <v>44375</v>
      </c>
      <c r="P176" s="31">
        <v>44561</v>
      </c>
      <c r="Q176" s="39" t="s">
        <v>158</v>
      </c>
      <c r="R176" s="34" t="s">
        <v>81</v>
      </c>
      <c r="S176" s="34" t="s">
        <v>674</v>
      </c>
      <c r="T176" s="42">
        <v>900194910</v>
      </c>
      <c r="U176" s="52">
        <v>4</v>
      </c>
      <c r="V176" s="34" t="s">
        <v>160</v>
      </c>
      <c r="W176" s="42">
        <v>6358881</v>
      </c>
      <c r="X176" s="50" t="s">
        <v>161</v>
      </c>
      <c r="Y176" s="42" t="s">
        <v>84</v>
      </c>
    </row>
    <row r="177" spans="1:25" ht="97.5" customHeight="1" x14ac:dyDescent="0.2">
      <c r="A177" s="21" t="s">
        <v>1269</v>
      </c>
      <c r="B177" s="25" t="s">
        <v>1255</v>
      </c>
      <c r="C177" s="26" t="s">
        <v>1256</v>
      </c>
      <c r="D177" s="27" t="s">
        <v>1270</v>
      </c>
      <c r="E177" s="28" t="s">
        <v>1258</v>
      </c>
      <c r="F177" s="30">
        <v>14040000</v>
      </c>
      <c r="G177" s="30"/>
      <c r="H177" s="30"/>
      <c r="I177" s="30">
        <f>+F177+G177-H177</f>
        <v>14040000</v>
      </c>
      <c r="J177" s="30"/>
      <c r="K177" s="30"/>
      <c r="L177" s="30"/>
      <c r="M177" s="30"/>
      <c r="N177" s="30">
        <f>SUM(I177:M177)</f>
        <v>14040000</v>
      </c>
      <c r="O177" s="31">
        <v>44375</v>
      </c>
      <c r="P177" s="31">
        <v>44561</v>
      </c>
      <c r="Q177" s="39" t="s">
        <v>158</v>
      </c>
      <c r="R177" s="34" t="s">
        <v>81</v>
      </c>
      <c r="S177" s="34" t="s">
        <v>1271</v>
      </c>
      <c r="T177" s="42">
        <v>811030191</v>
      </c>
      <c r="U177" s="52">
        <v>9</v>
      </c>
      <c r="V177" s="34" t="s">
        <v>1272</v>
      </c>
      <c r="W177" s="42">
        <v>4441177</v>
      </c>
      <c r="X177" s="50" t="s">
        <v>1273</v>
      </c>
      <c r="Y177" s="42" t="s">
        <v>84</v>
      </c>
    </row>
    <row r="178" spans="1:25" ht="97.5" customHeight="1" x14ac:dyDescent="0.2">
      <c r="A178" s="21" t="s">
        <v>1274</v>
      </c>
      <c r="B178" s="25" t="s">
        <v>1255</v>
      </c>
      <c r="C178" s="26" t="s">
        <v>1256</v>
      </c>
      <c r="D178" s="27" t="s">
        <v>1275</v>
      </c>
      <c r="E178" s="28" t="s">
        <v>1258</v>
      </c>
      <c r="F178" s="30">
        <v>18630000</v>
      </c>
      <c r="G178" s="30"/>
      <c r="H178" s="30"/>
      <c r="I178" s="30">
        <f t="shared" ref="I178:I180" si="187">+F178+G178-H178</f>
        <v>18630000</v>
      </c>
      <c r="J178" s="30"/>
      <c r="K178" s="30"/>
      <c r="L178" s="30"/>
      <c r="M178" s="30"/>
      <c r="N178" s="30">
        <f t="shared" ref="N178:N180" si="188">SUM(I178:M178)</f>
        <v>18630000</v>
      </c>
      <c r="O178" s="31">
        <v>44375</v>
      </c>
      <c r="P178" s="31">
        <v>44561</v>
      </c>
      <c r="Q178" s="39" t="s">
        <v>158</v>
      </c>
      <c r="R178" s="34" t="s">
        <v>81</v>
      </c>
      <c r="S178" s="34" t="s">
        <v>716</v>
      </c>
      <c r="T178" s="42">
        <v>830004892</v>
      </c>
      <c r="U178" s="52">
        <v>2</v>
      </c>
      <c r="V178" s="34" t="s">
        <v>1276</v>
      </c>
      <c r="W178" s="42">
        <v>7568787</v>
      </c>
      <c r="X178" s="50" t="s">
        <v>717</v>
      </c>
      <c r="Y178" s="42" t="s">
        <v>84</v>
      </c>
    </row>
    <row r="179" spans="1:25" ht="97.5" customHeight="1" x14ac:dyDescent="0.2">
      <c r="A179" s="21" t="s">
        <v>1277</v>
      </c>
      <c r="B179" s="25" t="s">
        <v>1278</v>
      </c>
      <c r="C179" s="26" t="s">
        <v>1279</v>
      </c>
      <c r="D179" s="27" t="s">
        <v>1280</v>
      </c>
      <c r="E179" s="28" t="s">
        <v>1281</v>
      </c>
      <c r="F179" s="30">
        <v>32500000</v>
      </c>
      <c r="G179" s="30"/>
      <c r="H179" s="30"/>
      <c r="I179" s="30">
        <f t="shared" si="187"/>
        <v>32500000</v>
      </c>
      <c r="J179" s="30"/>
      <c r="K179" s="30"/>
      <c r="L179" s="30"/>
      <c r="M179" s="30"/>
      <c r="N179" s="30">
        <f t="shared" si="188"/>
        <v>32500000</v>
      </c>
      <c r="O179" s="31">
        <v>44375</v>
      </c>
      <c r="P179" s="31">
        <v>44561</v>
      </c>
      <c r="Q179" s="39" t="s">
        <v>836</v>
      </c>
      <c r="R179" s="34" t="s">
        <v>81</v>
      </c>
      <c r="S179" s="34" t="s">
        <v>1282</v>
      </c>
      <c r="T179" s="42">
        <v>900684554</v>
      </c>
      <c r="U179" s="52">
        <v>8</v>
      </c>
      <c r="V179" s="34" t="s">
        <v>1283</v>
      </c>
      <c r="W179" s="42">
        <v>7321903</v>
      </c>
      <c r="X179" s="50" t="s">
        <v>1284</v>
      </c>
      <c r="Y179" s="42" t="s">
        <v>84</v>
      </c>
    </row>
    <row r="180" spans="1:25" ht="97.5" customHeight="1" x14ac:dyDescent="0.2">
      <c r="A180" s="21" t="s">
        <v>1285</v>
      </c>
      <c r="B180" s="25" t="s">
        <v>1286</v>
      </c>
      <c r="C180" s="26" t="s">
        <v>1287</v>
      </c>
      <c r="D180" s="27" t="s">
        <v>1263</v>
      </c>
      <c r="E180" s="28" t="s">
        <v>1288</v>
      </c>
      <c r="F180" s="30">
        <v>719500000</v>
      </c>
      <c r="G180" s="30"/>
      <c r="H180" s="30"/>
      <c r="I180" s="30">
        <f t="shared" si="187"/>
        <v>719500000</v>
      </c>
      <c r="J180" s="30"/>
      <c r="K180" s="30"/>
      <c r="L180" s="30"/>
      <c r="M180" s="30"/>
      <c r="N180" s="30">
        <f t="shared" si="188"/>
        <v>719500000</v>
      </c>
      <c r="O180" s="31">
        <v>44375</v>
      </c>
      <c r="P180" s="31">
        <v>44561</v>
      </c>
      <c r="Q180" s="39" t="s">
        <v>1289</v>
      </c>
      <c r="R180" s="34" t="s">
        <v>81</v>
      </c>
      <c r="S180" s="34" t="s">
        <v>1264</v>
      </c>
      <c r="T180" s="42">
        <v>800077635</v>
      </c>
      <c r="U180" s="52">
        <v>1</v>
      </c>
      <c r="V180" s="34" t="s">
        <v>1290</v>
      </c>
      <c r="W180" s="42">
        <v>4272000</v>
      </c>
      <c r="X180" s="50" t="s">
        <v>1266</v>
      </c>
      <c r="Y180" s="42" t="s">
        <v>84</v>
      </c>
    </row>
    <row r="181" spans="1:25" ht="97.5" customHeight="1" x14ac:dyDescent="0.2">
      <c r="A181" s="21" t="s">
        <v>1224</v>
      </c>
      <c r="B181" s="48" t="s">
        <v>1401</v>
      </c>
      <c r="C181" s="26" t="s">
        <v>1400</v>
      </c>
      <c r="D181" s="27" t="s">
        <v>1225</v>
      </c>
      <c r="E181" s="28" t="s">
        <v>1226</v>
      </c>
      <c r="F181" s="30">
        <v>343157325</v>
      </c>
      <c r="G181" s="30"/>
      <c r="H181" s="30"/>
      <c r="I181" s="30">
        <f t="shared" si="183"/>
        <v>343157325</v>
      </c>
      <c r="J181" s="30"/>
      <c r="K181" s="30"/>
      <c r="L181" s="30"/>
      <c r="M181" s="30"/>
      <c r="N181" s="30">
        <f t="shared" si="184"/>
        <v>343157325</v>
      </c>
      <c r="O181" s="31">
        <v>44378</v>
      </c>
      <c r="P181" s="31">
        <v>44469</v>
      </c>
      <c r="Q181" s="40" t="s">
        <v>772</v>
      </c>
      <c r="R181" s="34" t="s">
        <v>146</v>
      </c>
      <c r="S181" s="34" t="s">
        <v>322</v>
      </c>
      <c r="T181" s="42">
        <v>860024862</v>
      </c>
      <c r="U181" s="42">
        <v>6</v>
      </c>
      <c r="V181" s="34" t="s">
        <v>323</v>
      </c>
      <c r="W181" s="42">
        <v>7441740</v>
      </c>
      <c r="X181" s="50" t="s">
        <v>324</v>
      </c>
      <c r="Y181" s="42" t="s">
        <v>84</v>
      </c>
    </row>
    <row r="182" spans="1:25" ht="97.5" customHeight="1" x14ac:dyDescent="0.2">
      <c r="A182" s="21" t="s">
        <v>1221</v>
      </c>
      <c r="B182" s="48" t="s">
        <v>1401</v>
      </c>
      <c r="C182" s="26" t="s">
        <v>1400</v>
      </c>
      <c r="D182" s="27" t="s">
        <v>1222</v>
      </c>
      <c r="E182" s="28" t="s">
        <v>1223</v>
      </c>
      <c r="F182" s="30">
        <v>27370000</v>
      </c>
      <c r="G182" s="30"/>
      <c r="H182" s="30"/>
      <c r="I182" s="30">
        <f t="shared" ref="I182" si="189">+F182+G182-H182</f>
        <v>27370000</v>
      </c>
      <c r="J182" s="30"/>
      <c r="K182" s="30"/>
      <c r="L182" s="30"/>
      <c r="M182" s="30"/>
      <c r="N182" s="30">
        <f t="shared" ref="N182" si="190">SUM(I182:M182)</f>
        <v>27370000</v>
      </c>
      <c r="O182" s="31">
        <v>44378</v>
      </c>
      <c r="P182" s="31">
        <v>44469</v>
      </c>
      <c r="Q182" s="40" t="s">
        <v>1038</v>
      </c>
      <c r="R182" s="34" t="s">
        <v>146</v>
      </c>
      <c r="S182" s="34" t="s">
        <v>594</v>
      </c>
      <c r="T182" s="42">
        <v>860506831</v>
      </c>
      <c r="U182" s="34">
        <v>7</v>
      </c>
      <c r="V182" s="34" t="s">
        <v>595</v>
      </c>
      <c r="W182" s="42">
        <v>6583100</v>
      </c>
      <c r="X182" s="50" t="s">
        <v>596</v>
      </c>
      <c r="Y182" s="42" t="s">
        <v>84</v>
      </c>
    </row>
  </sheetData>
  <autoFilter ref="A2:Y182">
    <filterColumn colId="15">
      <filters>
        <dateGroupItem year="2024" dateTimeGrouping="year"/>
        <dateGroupItem year="2023" dateTimeGrouping="year"/>
        <dateGroupItem year="2021" month="7" dateTimeGrouping="month"/>
        <dateGroupItem year="2021" month="8" dateTimeGrouping="month"/>
        <dateGroupItem year="2021" month="9" dateTimeGrouping="month"/>
        <dateGroupItem year="2021" month="10" dateTimeGrouping="month"/>
        <dateGroupItem year="2021" month="11" dateTimeGrouping="month"/>
        <dateGroupItem year="2021" month="12" dateTimeGrouping="month"/>
      </filters>
    </filterColumn>
  </autoFilter>
  <mergeCells count="9">
    <mergeCell ref="F1:N1"/>
    <mergeCell ref="S1:Y1"/>
    <mergeCell ref="R1:R2"/>
    <mergeCell ref="O1:P1"/>
    <mergeCell ref="A1:A2"/>
    <mergeCell ref="D1:D2"/>
    <mergeCell ref="E1:E2"/>
    <mergeCell ref="B1:B2"/>
    <mergeCell ref="C1:C2"/>
  </mergeCells>
  <hyperlinks>
    <hyperlink ref="X22" r:id="rId1"/>
    <hyperlink ref="X20" r:id="rId2"/>
    <hyperlink ref="X37" r:id="rId3"/>
    <hyperlink ref="C40" r:id="rId4"/>
    <hyperlink ref="C85" r:id="rId5"/>
    <hyperlink ref="X85" r:id="rId6"/>
    <hyperlink ref="C92" r:id="rId7"/>
    <hyperlink ref="X92" r:id="rId8"/>
    <hyperlink ref="C89" r:id="rId9"/>
    <hyperlink ref="X89" r:id="rId10"/>
    <hyperlink ref="C75" r:id="rId11"/>
    <hyperlink ref="X75" r:id="rId12"/>
    <hyperlink ref="C91" r:id="rId13"/>
    <hyperlink ref="X91" r:id="rId14"/>
    <hyperlink ref="C95" r:id="rId15"/>
    <hyperlink ref="X95" r:id="rId16"/>
    <hyperlink ref="C93" r:id="rId17"/>
    <hyperlink ref="X93" r:id="rId18"/>
    <hyperlink ref="C96" r:id="rId19"/>
    <hyperlink ref="X96" r:id="rId20"/>
    <hyperlink ref="C98" r:id="rId21"/>
    <hyperlink ref="X98" r:id="rId22"/>
    <hyperlink ref="C97" r:id="rId23"/>
    <hyperlink ref="X97" r:id="rId24"/>
    <hyperlink ref="C90" r:id="rId25"/>
    <hyperlink ref="X90" r:id="rId26"/>
    <hyperlink ref="C99" r:id="rId27"/>
    <hyperlink ref="X99" r:id="rId28"/>
    <hyperlink ref="C88" r:id="rId29"/>
    <hyperlink ref="X88" r:id="rId30"/>
    <hyperlink ref="C110" r:id="rId31"/>
    <hyperlink ref="X110" r:id="rId32"/>
    <hyperlink ref="X145" r:id="rId33"/>
    <hyperlink ref="X155" r:id="rId34"/>
    <hyperlink ref="C154" r:id="rId35"/>
    <hyperlink ref="C174" r:id="rId36"/>
    <hyperlink ref="C175" r:id="rId37"/>
    <hyperlink ref="C178" r:id="rId38"/>
    <hyperlink ref="C177" r:id="rId39"/>
    <hyperlink ref="C176" r:id="rId40"/>
    <hyperlink ref="C180" r:id="rId41"/>
    <hyperlink ref="C179" r:id="rId42"/>
    <hyperlink ref="C84" r:id="rId43"/>
    <hyperlink ref="C148" r:id="rId44"/>
    <hyperlink ref="C117" r:id="rId45"/>
    <hyperlink ref="C173" r:id="rId46"/>
  </hyperlinks>
  <pageMargins left="0.7" right="0.7" top="0.75" bottom="0.75" header="0.3" footer="0.3"/>
  <pageSetup orientation="portrait" verticalDpi="1200" r:id="rId47"/>
  <drawing r:id="rId48"/>
  <legacyDrawing r:id="rId49"/>
  <controls>
    <mc:AlternateContent xmlns:mc="http://schemas.openxmlformats.org/markup-compatibility/2006">
      <mc:Choice Requires="x14">
        <control shapeId="1142" r:id="rId50" name="Control 118">
          <controlPr defaultSize="0" r:id="rId51">
            <anchor moveWithCells="1">
              <from>
                <xdr:col>1</xdr:col>
                <xdr:colOff>1123950</xdr:colOff>
                <xdr:row>166</xdr:row>
                <xdr:rowOff>1047750</xdr:rowOff>
              </from>
              <to>
                <xdr:col>1</xdr:col>
                <xdr:colOff>1314450</xdr:colOff>
                <xdr:row>167</xdr:row>
                <xdr:rowOff>38100</xdr:rowOff>
              </to>
            </anchor>
          </controlPr>
        </control>
      </mc:Choice>
      <mc:Fallback>
        <control shapeId="1142" r:id="rId50" name="Control 118"/>
      </mc:Fallback>
    </mc:AlternateContent>
  </control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dimension ref="A1:BS4"/>
  <sheetViews>
    <sheetView zoomScaleNormal="100" workbookViewId="0">
      <pane xSplit="1" ySplit="2" topLeftCell="B3" activePane="bottomRight" state="frozen"/>
      <selection pane="topRight" activeCell="B1" sqref="B1"/>
      <selection pane="bottomLeft" activeCell="A3" sqref="A3"/>
      <selection pane="bottomRight" activeCell="D4" sqref="D4:D5"/>
    </sheetView>
  </sheetViews>
  <sheetFormatPr baseColWidth="10" defaultRowHeight="12.75" x14ac:dyDescent="0.2"/>
  <cols>
    <col min="1" max="1" width="18" style="43" customWidth="1"/>
    <col min="2" max="2" width="18.7109375" style="43" customWidth="1"/>
    <col min="3" max="3" width="15.7109375" style="43" customWidth="1"/>
    <col min="4" max="4" width="18.42578125" style="43" customWidth="1"/>
    <col min="5" max="5" width="23" style="43" customWidth="1"/>
    <col min="6" max="6" width="26" style="43" customWidth="1"/>
    <col min="7" max="7" width="28.28515625" style="43" customWidth="1"/>
    <col min="8" max="8" width="48.42578125" style="43" customWidth="1"/>
    <col min="9" max="9" width="14.42578125" style="43" customWidth="1"/>
    <col min="10" max="10" width="15.85546875" style="43" bestFit="1" customWidth="1"/>
    <col min="11" max="11" width="15.42578125" style="43" customWidth="1"/>
    <col min="12" max="12" width="15.140625" style="43" customWidth="1"/>
    <col min="13" max="13" width="17.28515625" style="43" customWidth="1"/>
    <col min="14" max="15" width="17.140625" style="43" customWidth="1"/>
    <col min="16" max="16" width="16.42578125" style="43" customWidth="1"/>
    <col min="17" max="17" width="19.28515625" style="43" customWidth="1"/>
    <col min="18" max="19" width="13.5703125" style="44" bestFit="1" customWidth="1"/>
    <col min="20" max="20" width="15.28515625" style="44" customWidth="1"/>
    <col min="21" max="21" width="15.28515625" style="43" customWidth="1"/>
    <col min="22" max="22" width="11.5703125" style="43" bestFit="1" customWidth="1"/>
    <col min="23" max="23" width="13.5703125" style="43" bestFit="1" customWidth="1"/>
    <col min="24" max="24" width="13.5703125" style="44" bestFit="1" customWidth="1"/>
    <col min="25" max="25" width="22.42578125" style="43" customWidth="1"/>
    <col min="26" max="26" width="19.28515625" style="43" customWidth="1"/>
    <col min="27" max="27" width="17" style="43" customWidth="1"/>
    <col min="28" max="28" width="17.28515625" style="43" customWidth="1"/>
    <col min="29" max="29" width="17.140625" style="43" customWidth="1"/>
    <col min="30" max="30" width="16.140625" style="44" customWidth="1"/>
    <col min="31" max="31" width="14" style="44" bestFit="1" customWidth="1"/>
    <col min="32" max="42" width="16.140625" style="44" customWidth="1"/>
    <col min="43" max="43" width="28.85546875" style="43" customWidth="1"/>
    <col min="44" max="44" width="28" style="45" customWidth="1"/>
    <col min="45" max="45" width="15.140625" style="43" customWidth="1"/>
    <col min="46" max="46" width="14.140625" style="43" customWidth="1"/>
    <col min="47" max="47" width="3.5703125" style="43" customWidth="1"/>
    <col min="48" max="48" width="4.85546875" style="43" customWidth="1"/>
    <col min="49" max="50" width="3.5703125" style="43" customWidth="1"/>
    <col min="51" max="51" width="3" style="43" customWidth="1"/>
    <col min="52" max="52" width="3.5703125" style="43" customWidth="1"/>
    <col min="53" max="53" width="3.28515625" style="43" customWidth="1"/>
    <col min="54" max="54" width="2.85546875" style="43" customWidth="1"/>
    <col min="55" max="55" width="3.42578125" style="43" customWidth="1"/>
    <col min="56" max="56" width="4.140625" style="43" customWidth="1"/>
    <col min="57" max="58" width="3.42578125" style="43" customWidth="1"/>
    <col min="59" max="59" width="18" style="43" customWidth="1"/>
    <col min="60" max="62" width="19.140625" style="43" customWidth="1"/>
    <col min="63" max="63" width="22.5703125" style="43" customWidth="1"/>
    <col min="64" max="64" width="25.42578125" style="43" customWidth="1"/>
    <col min="65" max="65" width="19.42578125" style="43" customWidth="1"/>
    <col min="66" max="66" width="12" style="43" customWidth="1"/>
    <col min="67" max="67" width="22" style="43" customWidth="1"/>
    <col min="68" max="68" width="18.140625" style="43" customWidth="1"/>
    <col min="69" max="69" width="22.5703125" style="43" customWidth="1"/>
    <col min="70" max="70" width="16.5703125" style="43" customWidth="1"/>
    <col min="71" max="71" width="30.42578125" style="43" customWidth="1"/>
    <col min="72" max="16384" width="11.42578125" style="43"/>
  </cols>
  <sheetData>
    <row r="1" spans="1:71" s="2" customFormat="1" ht="15.75" customHeight="1" thickBot="1" x14ac:dyDescent="0.25">
      <c r="A1" s="54" t="s">
        <v>40</v>
      </c>
      <c r="B1" s="54" t="s">
        <v>56</v>
      </c>
      <c r="C1" s="56" t="s">
        <v>54</v>
      </c>
      <c r="D1" s="56" t="s">
        <v>10</v>
      </c>
      <c r="E1" s="56" t="s">
        <v>45</v>
      </c>
      <c r="F1" s="56" t="s">
        <v>44</v>
      </c>
      <c r="G1" s="56" t="s">
        <v>63</v>
      </c>
      <c r="H1" s="54" t="s">
        <v>0</v>
      </c>
      <c r="I1" s="58" t="s">
        <v>1</v>
      </c>
      <c r="J1" s="59"/>
      <c r="K1" s="59"/>
      <c r="L1" s="59"/>
      <c r="M1" s="59"/>
      <c r="N1" s="59"/>
      <c r="O1" s="59"/>
      <c r="P1" s="59"/>
      <c r="Q1" s="60"/>
      <c r="R1" s="63" t="s">
        <v>2</v>
      </c>
      <c r="S1" s="64"/>
      <c r="T1" s="64"/>
      <c r="U1" s="63" t="s">
        <v>3</v>
      </c>
      <c r="V1" s="64"/>
      <c r="W1" s="64"/>
      <c r="X1" s="65"/>
      <c r="Y1" s="66" t="s">
        <v>4</v>
      </c>
      <c r="Z1" s="67"/>
      <c r="AA1" s="68" t="s">
        <v>58</v>
      </c>
      <c r="AB1" s="68" t="s">
        <v>59</v>
      </c>
      <c r="AC1" s="68" t="s">
        <v>60</v>
      </c>
      <c r="AD1" s="1"/>
      <c r="AE1" s="70" t="s">
        <v>43</v>
      </c>
      <c r="AF1" s="1"/>
      <c r="AG1" s="1"/>
      <c r="AH1" s="1"/>
      <c r="AI1" s="1"/>
      <c r="AJ1" s="1"/>
      <c r="AK1" s="1"/>
      <c r="AL1" s="1"/>
      <c r="AM1" s="1"/>
      <c r="AN1" s="1"/>
      <c r="AO1" s="1"/>
      <c r="AP1" s="72" t="s">
        <v>47</v>
      </c>
      <c r="AQ1" s="73"/>
      <c r="AR1" s="73"/>
      <c r="AS1" s="73"/>
      <c r="AT1" s="73"/>
      <c r="AU1" s="73"/>
      <c r="AV1" s="73"/>
      <c r="AW1" s="73"/>
      <c r="AX1" s="73"/>
      <c r="AY1" s="73"/>
      <c r="AZ1" s="73"/>
      <c r="BA1" s="73"/>
      <c r="BB1" s="73"/>
      <c r="BC1" s="73"/>
      <c r="BD1" s="73"/>
      <c r="BE1" s="73"/>
      <c r="BF1" s="74"/>
      <c r="BG1" s="75" t="s">
        <v>52</v>
      </c>
      <c r="BH1" s="54" t="s">
        <v>9</v>
      </c>
      <c r="BI1" s="54" t="s">
        <v>46</v>
      </c>
      <c r="BJ1" s="54" t="s">
        <v>55</v>
      </c>
      <c r="BK1" s="54" t="s">
        <v>48</v>
      </c>
      <c r="BL1" s="61" t="s">
        <v>11</v>
      </c>
      <c r="BM1" s="62"/>
      <c r="BN1" s="62"/>
      <c r="BO1" s="62"/>
      <c r="BP1" s="62"/>
      <c r="BQ1" s="62"/>
      <c r="BR1" s="62"/>
      <c r="BS1" s="56" t="s">
        <v>43</v>
      </c>
    </row>
    <row r="2" spans="1:71" s="2" customFormat="1" ht="116.25" customHeight="1" thickBot="1" x14ac:dyDescent="0.25">
      <c r="A2" s="55"/>
      <c r="B2" s="55"/>
      <c r="C2" s="56"/>
      <c r="D2" s="57"/>
      <c r="E2" s="56"/>
      <c r="F2" s="56"/>
      <c r="G2" s="57"/>
      <c r="H2" s="55"/>
      <c r="I2" s="3" t="s">
        <v>12</v>
      </c>
      <c r="J2" s="4" t="s">
        <v>62</v>
      </c>
      <c r="K2" s="4" t="s">
        <v>61</v>
      </c>
      <c r="L2" s="5" t="s">
        <v>13</v>
      </c>
      <c r="M2" s="5" t="s">
        <v>14</v>
      </c>
      <c r="N2" s="5" t="s">
        <v>41</v>
      </c>
      <c r="O2" s="5" t="s">
        <v>53</v>
      </c>
      <c r="P2" s="5" t="s">
        <v>75</v>
      </c>
      <c r="Q2" s="5" t="s">
        <v>15</v>
      </c>
      <c r="R2" s="6" t="s">
        <v>16</v>
      </c>
      <c r="S2" s="6" t="s">
        <v>50</v>
      </c>
      <c r="T2" s="6" t="s">
        <v>17</v>
      </c>
      <c r="U2" s="7" t="s">
        <v>49</v>
      </c>
      <c r="V2" s="8" t="s">
        <v>18</v>
      </c>
      <c r="W2" s="9" t="s">
        <v>19</v>
      </c>
      <c r="X2" s="6" t="s">
        <v>20</v>
      </c>
      <c r="Y2" s="10" t="s">
        <v>21</v>
      </c>
      <c r="Z2" s="11" t="s">
        <v>22</v>
      </c>
      <c r="AA2" s="69"/>
      <c r="AB2" s="69"/>
      <c r="AC2" s="69"/>
      <c r="AD2" s="12" t="s">
        <v>64</v>
      </c>
      <c r="AE2" s="71"/>
      <c r="AF2" s="47" t="s">
        <v>65</v>
      </c>
      <c r="AG2" s="47" t="s">
        <v>66</v>
      </c>
      <c r="AH2" s="14" t="s">
        <v>67</v>
      </c>
      <c r="AI2" s="47" t="s">
        <v>68</v>
      </c>
      <c r="AJ2" s="47" t="s">
        <v>69</v>
      </c>
      <c r="AK2" s="47" t="s">
        <v>70</v>
      </c>
      <c r="AL2" s="47" t="s">
        <v>71</v>
      </c>
      <c r="AM2" s="47" t="s">
        <v>72</v>
      </c>
      <c r="AN2" s="47" t="s">
        <v>73</v>
      </c>
      <c r="AO2" s="47" t="s">
        <v>74</v>
      </c>
      <c r="AP2" s="12" t="s">
        <v>5</v>
      </c>
      <c r="AQ2" s="47" t="s">
        <v>8</v>
      </c>
      <c r="AR2" s="15" t="s">
        <v>42</v>
      </c>
      <c r="AS2" s="16" t="s">
        <v>6</v>
      </c>
      <c r="AT2" s="46" t="s">
        <v>7</v>
      </c>
      <c r="AU2" s="17" t="s">
        <v>23</v>
      </c>
      <c r="AV2" s="18" t="s">
        <v>24</v>
      </c>
      <c r="AW2" s="18" t="s">
        <v>25</v>
      </c>
      <c r="AX2" s="18" t="s">
        <v>26</v>
      </c>
      <c r="AY2" s="18" t="s">
        <v>27</v>
      </c>
      <c r="AZ2" s="18" t="s">
        <v>28</v>
      </c>
      <c r="BA2" s="18" t="s">
        <v>29</v>
      </c>
      <c r="BB2" s="18" t="s">
        <v>30</v>
      </c>
      <c r="BC2" s="18" t="s">
        <v>31</v>
      </c>
      <c r="BD2" s="18" t="s">
        <v>32</v>
      </c>
      <c r="BE2" s="18" t="s">
        <v>33</v>
      </c>
      <c r="BF2" s="19" t="s">
        <v>34</v>
      </c>
      <c r="BG2" s="76"/>
      <c r="BH2" s="55"/>
      <c r="BI2" s="55"/>
      <c r="BJ2" s="55"/>
      <c r="BK2" s="55"/>
      <c r="BL2" s="20" t="s">
        <v>35</v>
      </c>
      <c r="BM2" s="20" t="s">
        <v>57</v>
      </c>
      <c r="BN2" s="20" t="s">
        <v>51</v>
      </c>
      <c r="BO2" s="20" t="s">
        <v>36</v>
      </c>
      <c r="BP2" s="20" t="s">
        <v>37</v>
      </c>
      <c r="BQ2" s="20" t="s">
        <v>38</v>
      </c>
      <c r="BR2" s="20" t="s">
        <v>39</v>
      </c>
      <c r="BS2" s="56"/>
    </row>
    <row r="3" spans="1:71" ht="72.75" customHeight="1" x14ac:dyDescent="0.2">
      <c r="A3" s="21" t="s">
        <v>189</v>
      </c>
      <c r="B3" s="22"/>
      <c r="C3" s="23"/>
      <c r="D3" s="24"/>
      <c r="E3" s="25"/>
      <c r="F3" s="26"/>
      <c r="G3" s="27" t="s">
        <v>190</v>
      </c>
      <c r="H3" s="28" t="s">
        <v>191</v>
      </c>
      <c r="I3" s="29">
        <v>19512000</v>
      </c>
      <c r="J3" s="30"/>
      <c r="K3" s="30"/>
      <c r="L3" s="30">
        <v>19512000</v>
      </c>
      <c r="M3" s="30"/>
      <c r="N3" s="30"/>
      <c r="O3" s="30"/>
      <c r="P3" s="30"/>
      <c r="Q3" s="30"/>
      <c r="R3" s="31">
        <v>44214</v>
      </c>
      <c r="S3" s="31">
        <v>44561</v>
      </c>
      <c r="T3" s="31">
        <v>44561</v>
      </c>
      <c r="U3" s="32">
        <v>11321</v>
      </c>
      <c r="V3" s="22">
        <v>1192</v>
      </c>
      <c r="W3" s="22">
        <v>119421</v>
      </c>
      <c r="X3" s="33">
        <v>44214</v>
      </c>
      <c r="Y3" s="34" t="s">
        <v>89</v>
      </c>
      <c r="Z3" s="35" t="s">
        <v>89</v>
      </c>
      <c r="AA3" s="33" t="s">
        <v>79</v>
      </c>
      <c r="AB3" s="36"/>
      <c r="AC3" s="35"/>
      <c r="AD3" s="37"/>
      <c r="AE3" s="37"/>
      <c r="AF3" s="37"/>
      <c r="AG3" s="21"/>
      <c r="AH3" s="37"/>
      <c r="AI3" s="37"/>
      <c r="AJ3" s="37"/>
      <c r="AK3" s="37"/>
      <c r="AL3" s="37"/>
      <c r="AM3" s="21"/>
      <c r="AN3" s="21"/>
      <c r="AO3" s="21"/>
      <c r="AP3" s="38"/>
      <c r="AQ3" s="39" t="s">
        <v>123</v>
      </c>
      <c r="AR3" s="40"/>
      <c r="AS3" s="41"/>
      <c r="AT3" s="35"/>
      <c r="AU3" s="42"/>
      <c r="AV3" s="34"/>
      <c r="AW3" s="34"/>
      <c r="AX3" s="34"/>
      <c r="AY3" s="34"/>
      <c r="AZ3" s="34"/>
      <c r="BA3" s="34"/>
      <c r="BB3" s="34"/>
      <c r="BC3" s="39"/>
      <c r="BD3" s="39"/>
      <c r="BE3" s="34"/>
      <c r="BF3" s="34"/>
      <c r="BG3" s="34" t="s">
        <v>192</v>
      </c>
      <c r="BH3" s="34"/>
      <c r="BI3" s="42"/>
      <c r="BJ3" s="34"/>
      <c r="BK3" s="34" t="s">
        <v>81</v>
      </c>
      <c r="BL3" s="34"/>
      <c r="BM3" s="42">
        <v>860013750</v>
      </c>
      <c r="BN3" s="34"/>
      <c r="BO3" s="34" t="s">
        <v>193</v>
      </c>
      <c r="BP3" s="42">
        <v>3124411</v>
      </c>
      <c r="BQ3" s="34"/>
      <c r="BR3" s="27" t="s">
        <v>84</v>
      </c>
      <c r="BS3" s="21"/>
    </row>
    <row r="4" spans="1:71" ht="82.5" customHeight="1" x14ac:dyDescent="0.2">
      <c r="A4" s="21"/>
      <c r="B4" s="22"/>
      <c r="C4" s="23"/>
      <c r="D4" s="24"/>
      <c r="E4" s="25"/>
      <c r="F4" s="26"/>
      <c r="G4" s="27" t="s">
        <v>194</v>
      </c>
      <c r="H4" s="28" t="s">
        <v>195</v>
      </c>
      <c r="I4" s="29">
        <v>1900</v>
      </c>
      <c r="J4" s="30"/>
      <c r="K4" s="30"/>
      <c r="L4" s="30">
        <v>1900</v>
      </c>
      <c r="M4" s="30"/>
      <c r="N4" s="30"/>
      <c r="O4" s="30"/>
      <c r="P4" s="30"/>
      <c r="Q4" s="30"/>
      <c r="R4" s="31">
        <v>44196</v>
      </c>
      <c r="S4" s="31">
        <v>44561</v>
      </c>
      <c r="T4" s="31">
        <v>44561</v>
      </c>
      <c r="U4" s="32" t="s">
        <v>89</v>
      </c>
      <c r="V4" s="22" t="s">
        <v>89</v>
      </c>
      <c r="W4" s="22" t="s">
        <v>89</v>
      </c>
      <c r="X4" s="22" t="s">
        <v>89</v>
      </c>
      <c r="Y4" s="22" t="s">
        <v>89</v>
      </c>
      <c r="Z4" s="22" t="s">
        <v>89</v>
      </c>
      <c r="AA4" s="33" t="s">
        <v>79</v>
      </c>
      <c r="AB4" s="36"/>
      <c r="AC4" s="35"/>
      <c r="AD4" s="37"/>
      <c r="AE4" s="37"/>
      <c r="AF4" s="37"/>
      <c r="AG4" s="21"/>
      <c r="AH4" s="37"/>
      <c r="AI4" s="37"/>
      <c r="AJ4" s="37"/>
      <c r="AK4" s="37"/>
      <c r="AL4" s="37"/>
      <c r="AM4" s="21"/>
      <c r="AN4" s="21"/>
      <c r="AO4" s="21"/>
      <c r="AP4" s="38"/>
      <c r="AQ4" s="39"/>
      <c r="AR4" s="40"/>
      <c r="AS4" s="41"/>
      <c r="AT4" s="35"/>
      <c r="AU4" s="42"/>
      <c r="AV4" s="34"/>
      <c r="AW4" s="34"/>
      <c r="AX4" s="34"/>
      <c r="AY4" s="34"/>
      <c r="AZ4" s="34"/>
      <c r="BA4" s="34"/>
      <c r="BB4" s="34"/>
      <c r="BC4" s="39"/>
      <c r="BD4" s="39"/>
      <c r="BE4" s="34"/>
      <c r="BF4" s="34"/>
      <c r="BG4" s="34" t="s">
        <v>192</v>
      </c>
      <c r="BH4" s="34"/>
      <c r="BI4" s="42"/>
      <c r="BJ4" s="34"/>
      <c r="BK4" s="34" t="s">
        <v>81</v>
      </c>
      <c r="BL4" s="34" t="s">
        <v>197</v>
      </c>
      <c r="BM4" s="42">
        <v>901188097</v>
      </c>
      <c r="BN4" s="42">
        <v>1</v>
      </c>
      <c r="BO4" s="34" t="s">
        <v>196</v>
      </c>
      <c r="BP4" s="42"/>
      <c r="BQ4" s="34"/>
      <c r="BR4" s="27" t="s">
        <v>84</v>
      </c>
      <c r="BS4" s="21"/>
    </row>
  </sheetData>
  <autoFilter ref="A2:BR4"/>
  <mergeCells count="24">
    <mergeCell ref="G1:G2"/>
    <mergeCell ref="H1:H2"/>
    <mergeCell ref="A1:A2"/>
    <mergeCell ref="B1:B2"/>
    <mergeCell ref="C1:C2"/>
    <mergeCell ref="D1:D2"/>
    <mergeCell ref="E1:E2"/>
    <mergeCell ref="F1:F2"/>
    <mergeCell ref="BH1:BH2"/>
    <mergeCell ref="I1:Q1"/>
    <mergeCell ref="R1:T1"/>
    <mergeCell ref="U1:X1"/>
    <mergeCell ref="Y1:Z1"/>
    <mergeCell ref="AA1:AA2"/>
    <mergeCell ref="AB1:AB2"/>
    <mergeCell ref="AC1:AC2"/>
    <mergeCell ref="AE1:AE2"/>
    <mergeCell ref="AP1:BF1"/>
    <mergeCell ref="BG1:BG2"/>
    <mergeCell ref="BI1:BI2"/>
    <mergeCell ref="BJ1:BJ2"/>
    <mergeCell ref="BK1:BK2"/>
    <mergeCell ref="BL1:BR1"/>
    <mergeCell ref="BS1:BS2"/>
  </mergeCells>
  <pageMargins left="0.7" right="0.7" top="0.75" bottom="0.75" header="0.3" footer="0.3"/>
  <pageSetup orientation="portrait" verticalDpi="1200" r:id="rId1"/>
  <drawing r:id="rId2"/>
  <legacyDrawing r:id="rId3"/>
  <controls>
    <mc:AlternateContent xmlns:mc="http://schemas.openxmlformats.org/markup-compatibility/2006">
      <mc:Choice Requires="x14">
        <control shapeId="2049" r:id="rId4" name="Control 1">
          <controlPr defaultSize="0" r:id="rId5">
            <anchor moveWithCells="1">
              <from>
                <xdr:col>5</xdr:col>
                <xdr:colOff>400050</xdr:colOff>
                <xdr:row>4</xdr:row>
                <xdr:rowOff>0</xdr:rowOff>
              </from>
              <to>
                <xdr:col>5</xdr:col>
                <xdr:colOff>600075</xdr:colOff>
                <xdr:row>5</xdr:row>
                <xdr:rowOff>66675</xdr:rowOff>
              </to>
            </anchor>
          </controlPr>
        </control>
      </mc:Choice>
      <mc:Fallback>
        <control shapeId="2049" r:id="rId4" name="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CONTRATOS</vt:lpstr>
      <vt:lpstr>CTOS ESPECIALES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dcterms:created xsi:type="dcterms:W3CDTF">2019-01-18T16:11:10Z</dcterms:created>
  <dcterms:modified xsi:type="dcterms:W3CDTF">2021-07-08T13:13:22Z</dcterms:modified>
</cp:coreProperties>
</file>