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Y LIQUIDACION\VIGENCIA 2021\"/>
    </mc:Choice>
  </mc:AlternateContent>
  <bookViews>
    <workbookView xWindow="0" yWindow="0" windowWidth="13800" windowHeight="10680"/>
  </bookViews>
  <sheets>
    <sheet name="CONTRATOS" sheetId="1" r:id="rId1"/>
  </sheets>
  <definedNames>
    <definedName name="_xlnm._FilterDatabase" localSheetId="0" hidden="1">CONTRATOS!$A$2:$AA$110</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105" i="1" l="1"/>
  <c r="P105" i="1" s="1"/>
  <c r="K109" i="1"/>
  <c r="P109" i="1" l="1"/>
  <c r="K110" i="1"/>
  <c r="P110" i="1" l="1"/>
  <c r="K107" i="1"/>
  <c r="K106" i="1"/>
  <c r="P106" i="1" s="1"/>
  <c r="P107" i="1" l="1"/>
  <c r="K108" i="1"/>
  <c r="P108" i="1" l="1"/>
  <c r="K99" i="1"/>
  <c r="K98" i="1"/>
  <c r="P99" i="1" l="1"/>
  <c r="P98" i="1"/>
  <c r="K102" i="1"/>
  <c r="K104" i="1"/>
  <c r="P102" i="1" l="1"/>
  <c r="P104" i="1"/>
  <c r="K101" i="1"/>
  <c r="K100" i="1"/>
  <c r="K103" i="1"/>
  <c r="P101" i="1" l="1"/>
  <c r="P100" i="1"/>
  <c r="P103" i="1"/>
  <c r="K87" i="1"/>
  <c r="P87" i="1" s="1"/>
  <c r="K97" i="1" l="1"/>
  <c r="P97" i="1" s="1"/>
  <c r="K89" i="1" l="1"/>
  <c r="P89" i="1" s="1"/>
  <c r="K95" i="1" l="1"/>
  <c r="P95" i="1" l="1"/>
  <c r="K96" i="1"/>
  <c r="K94" i="1"/>
  <c r="K92" i="1"/>
  <c r="P92" i="1" s="1"/>
  <c r="K93" i="1"/>
  <c r="P93" i="1" s="1"/>
  <c r="K90" i="1"/>
  <c r="P90" i="1" s="1"/>
  <c r="P96" i="1" l="1"/>
  <c r="P94" i="1"/>
  <c r="K75" i="1"/>
  <c r="P75" i="1" s="1"/>
  <c r="K88" i="1" l="1"/>
  <c r="P88" i="1" s="1"/>
  <c r="K91" i="1" l="1"/>
  <c r="K84" i="1"/>
  <c r="P91" i="1" l="1"/>
  <c r="P84" i="1"/>
  <c r="K74" i="1" l="1"/>
  <c r="K77" i="1"/>
  <c r="K85" i="1"/>
  <c r="K86" i="1"/>
  <c r="P74" i="1" l="1"/>
  <c r="P77" i="1"/>
  <c r="P85" i="1"/>
  <c r="P86" i="1"/>
  <c r="K54" i="1"/>
  <c r="P54" i="1" l="1"/>
  <c r="K82" i="1"/>
  <c r="K83" i="1"/>
  <c r="P82" i="1" l="1"/>
  <c r="P83" i="1"/>
  <c r="K73" i="1"/>
  <c r="P73" i="1" s="1"/>
  <c r="K81" i="1" l="1"/>
  <c r="K79" i="1"/>
  <c r="P81" i="1" l="1"/>
  <c r="P79" i="1"/>
  <c r="K59" i="1"/>
  <c r="P59" i="1" l="1"/>
  <c r="K80" i="1"/>
  <c r="P80" i="1" s="1"/>
  <c r="K65" i="1"/>
  <c r="K78" i="1"/>
  <c r="K66" i="1"/>
  <c r="K64" i="1"/>
  <c r="K62" i="1"/>
  <c r="K56" i="1"/>
  <c r="K68" i="1"/>
  <c r="P68" i="1" s="1"/>
  <c r="P66" i="1" l="1"/>
  <c r="P65" i="1"/>
  <c r="P78" i="1"/>
  <c r="P64" i="1"/>
  <c r="P62" i="1"/>
  <c r="P56" i="1"/>
  <c r="K35" i="1"/>
  <c r="P35" i="1" s="1"/>
  <c r="K70" i="1"/>
  <c r="K69" i="1"/>
  <c r="K67" i="1"/>
  <c r="K43" i="1"/>
  <c r="P70" i="1" l="1"/>
  <c r="P69" i="1"/>
  <c r="P67" i="1"/>
  <c r="P43" i="1"/>
  <c r="K76" i="1"/>
  <c r="P76" i="1" l="1"/>
  <c r="K72" i="1"/>
  <c r="K71" i="1"/>
  <c r="P72" i="1" l="1"/>
  <c r="P71" i="1"/>
  <c r="K63" i="1"/>
  <c r="P63" i="1" l="1"/>
  <c r="K61" i="1"/>
  <c r="K58" i="1"/>
  <c r="K57" i="1"/>
  <c r="K26" i="1"/>
  <c r="P26" i="1" s="1"/>
  <c r="P61" i="1" l="1"/>
  <c r="P58" i="1"/>
  <c r="P57" i="1"/>
  <c r="K60" i="1"/>
  <c r="P60" i="1" s="1"/>
  <c r="K55" i="1" l="1"/>
  <c r="K44" i="1"/>
  <c r="P44" i="1" s="1"/>
  <c r="K53" i="1"/>
  <c r="P53" i="1" s="1"/>
  <c r="K48" i="1"/>
  <c r="P55" i="1" l="1"/>
  <c r="P48" i="1"/>
  <c r="K51" i="1"/>
  <c r="K40" i="1"/>
  <c r="P51" i="1" l="1"/>
  <c r="P40" i="1"/>
  <c r="K49" i="1"/>
  <c r="K46" i="1"/>
  <c r="K50" i="1"/>
  <c r="P49" i="1" l="1"/>
  <c r="P46" i="1"/>
  <c r="P50" i="1"/>
  <c r="K38" i="1"/>
  <c r="K47" i="1"/>
  <c r="K41" i="1"/>
  <c r="K42" i="1"/>
  <c r="P38" i="1" l="1"/>
  <c r="P47" i="1"/>
  <c r="P41" i="1"/>
  <c r="P42" i="1"/>
  <c r="K52" i="1"/>
  <c r="P52" i="1" l="1"/>
  <c r="K45" i="1"/>
  <c r="P45" i="1" l="1"/>
  <c r="K39" i="1"/>
  <c r="K31" i="1"/>
  <c r="P39" i="1" l="1"/>
  <c r="P31" i="1"/>
  <c r="K34" i="1"/>
  <c r="P34" i="1" l="1"/>
  <c r="K36" i="1"/>
  <c r="P36" i="1" l="1"/>
  <c r="K24" i="1"/>
  <c r="P24" i="1" l="1"/>
  <c r="K32" i="1"/>
  <c r="P32" i="1" l="1"/>
  <c r="K29" i="1"/>
  <c r="P29" i="1" l="1"/>
  <c r="K37" i="1"/>
  <c r="K33" i="1"/>
  <c r="P37" i="1" l="1"/>
  <c r="P33" i="1"/>
  <c r="K21" i="1"/>
  <c r="K28" i="1"/>
  <c r="P21" i="1" l="1"/>
  <c r="P28" i="1"/>
  <c r="K30" i="1"/>
  <c r="P30" i="1" s="1"/>
  <c r="K27" i="1" l="1"/>
  <c r="P27" i="1" s="1"/>
  <c r="K25" i="1" l="1"/>
  <c r="P25" i="1" s="1"/>
  <c r="K19" i="1" l="1"/>
  <c r="P19" i="1" l="1"/>
  <c r="K23" i="1"/>
  <c r="P23" i="1" l="1"/>
  <c r="K22" i="1"/>
  <c r="K20" i="1"/>
  <c r="P22" i="1" l="1"/>
  <c r="P20" i="1"/>
  <c r="K18" i="1"/>
  <c r="P18" i="1" s="1"/>
  <c r="K16" i="1" l="1"/>
  <c r="P16" i="1" l="1"/>
  <c r="K17" i="1"/>
  <c r="P17" i="1" l="1"/>
  <c r="K14" i="1"/>
  <c r="P14" i="1" l="1"/>
  <c r="K13" i="1"/>
  <c r="K12" i="1"/>
  <c r="P13" i="1" l="1"/>
  <c r="P12" i="1"/>
  <c r="K15" i="1"/>
  <c r="P15" i="1" l="1"/>
  <c r="K11" i="1"/>
  <c r="P11" i="1" l="1"/>
  <c r="K10" i="1"/>
  <c r="P10" i="1" l="1"/>
  <c r="K9" i="1"/>
  <c r="K8" i="1"/>
  <c r="K7" i="1"/>
  <c r="K6" i="1"/>
  <c r="K4" i="1"/>
  <c r="K3" i="1"/>
  <c r="P7" i="1" l="1"/>
  <c r="P9" i="1"/>
  <c r="P8" i="1"/>
  <c r="P6" i="1"/>
  <c r="P4" i="1"/>
  <c r="P3" i="1"/>
  <c r="K5" i="1"/>
  <c r="P5" i="1" l="1"/>
</calcChain>
</file>

<file path=xl/sharedStrings.xml><?xml version="1.0" encoding="utf-8"?>
<sst xmlns="http://schemas.openxmlformats.org/spreadsheetml/2006/main" count="1437" uniqueCount="876">
  <si>
    <t>OBJETO</t>
  </si>
  <si>
    <t>VALOR  TOTAL DEL CONTRATO</t>
  </si>
  <si>
    <t>SUPERVISOR</t>
  </si>
  <si>
    <t>VALOR INICIAL</t>
  </si>
  <si>
    <t>VALOR VIGENCIA 2021</t>
  </si>
  <si>
    <t>VALOR VIGENCIA 2022</t>
  </si>
  <si>
    <t>VALOR TOTAL</t>
  </si>
  <si>
    <t>FECHA DE FIRMA  CONTRATO INICIAL</t>
  </si>
  <si>
    <t>PLAZO DE EJECUCION
FINAL</t>
  </si>
  <si>
    <t xml:space="preserve">NOMBRE DEL REPRESENTANTE LEGAL </t>
  </si>
  <si>
    <t>DIRECCIÓN</t>
  </si>
  <si>
    <t>TELEFONO</t>
  </si>
  <si>
    <t>CORREO ELECTRONICO</t>
  </si>
  <si>
    <t>CIUDAD</t>
  </si>
  <si>
    <t>N° CONTRATO</t>
  </si>
  <si>
    <t>VALOR VIGENCIA 2023</t>
  </si>
  <si>
    <t>URL</t>
  </si>
  <si>
    <t xml:space="preserve">IDENTIFICACION DEL PROCESO EN SECOP II </t>
  </si>
  <si>
    <t>SUBDIRECCION A LA QUE PERTENECE</t>
  </si>
  <si>
    <t>N° DIGITO DE VERIFICACION</t>
  </si>
  <si>
    <t>VALOR VIGENCIA 2024</t>
  </si>
  <si>
    <t>N° PROCESO</t>
  </si>
  <si>
    <t>MODALIDAD DE SELECCIÓN</t>
  </si>
  <si>
    <t>NIT Y/O CEDULA</t>
  </si>
  <si>
    <t>VALOR REDUCCION</t>
  </si>
  <si>
    <t>VALOR ADICION</t>
  </si>
  <si>
    <t>CONTRATISTA</t>
  </si>
  <si>
    <t>VALOR VIGENCIA 2025</t>
  </si>
  <si>
    <t>003-2021</t>
  </si>
  <si>
    <t>CONTRATACION DIRECTA</t>
  </si>
  <si>
    <t>SANDY BIBIANA SALAMANCA GARCIA</t>
  </si>
  <si>
    <t>CONTRATACION DE PRESTACION DE SERVICIOS PROFESIONALES Y DE APOYO A LA GESTION DE UN (01) MÉDICO ESPECIALISTA EN MEDICINA DEL TRABAJO O SALUD OCUPACIONAL</t>
  </si>
  <si>
    <t>DIANA MARCELA RODRIGUEZ</t>
  </si>
  <si>
    <t>SUBDIRECCION ADMINISTRATIVA</t>
  </si>
  <si>
    <t>CALLE 3 N° 3AE 61</t>
  </si>
  <si>
    <t>bibis1914@hotmail.com</t>
  </si>
  <si>
    <t>BOGOTA</t>
  </si>
  <si>
    <t>001-2021</t>
  </si>
  <si>
    <t>CRISTIAN DAVID MEDINA RAMIREZ</t>
  </si>
  <si>
    <t>002-2020</t>
  </si>
  <si>
    <t>DIANA CAROLINA RINCON PINZON</t>
  </si>
  <si>
    <t>PRESTAR LOS SERVICIOS PROFESIONALES COMO ABOGADO ESPECIALISTA EN EL DESARROLLO DE LAS ACTIVIDADES CONTRACTUALES QUE REQUIERA EL HOSPITAL MILITAR CENTRAL</t>
  </si>
  <si>
    <t xml:space="preserve">MIGUEL ANGEL OBANDO CASTILLO </t>
  </si>
  <si>
    <t>CALLE 40 SUR NO. 19-21</t>
  </si>
  <si>
    <t>u0302977@unimilitar.edu.co</t>
  </si>
  <si>
    <t>Diana Carolina Rincon Pinzon</t>
  </si>
  <si>
    <t>Calle 66 a sur # 72 b 22</t>
  </si>
  <si>
    <t>diana.r.pinzon@gmail.com</t>
  </si>
  <si>
    <t>JULIETH STEFANY ZEA</t>
  </si>
  <si>
    <t>JULIETH STEFANY ZEA ROJAS</t>
  </si>
  <si>
    <t>stefany.zea.rojas@gmail.com</t>
  </si>
  <si>
    <t>ac 63#78-90</t>
  </si>
  <si>
    <t>005-2021</t>
  </si>
  <si>
    <t>004-2021</t>
  </si>
  <si>
    <t>002-2021</t>
  </si>
  <si>
    <t>SANDRA BIBIANA SACHEZ ROJAS</t>
  </si>
  <si>
    <t>CALLE 22 A # 52-07 TORRE A APTO 704</t>
  </si>
  <si>
    <t>bibi_san1@hotmail.com</t>
  </si>
  <si>
    <t>006-2021</t>
  </si>
  <si>
    <t>PEDRO HERRERA ABOGADOS SAS</t>
  </si>
  <si>
    <t>PRESTACIÓN DE SERVICIOS PROFESIONALES DE UN ABOGADO EXTERNO CON EXPERIENCIA EN MATERIA DE RESPONSABILIDAD EN FALLA MÉDICA, PARA LA OFICINA ASESORA JURÍDICA DEL HOSPITAL MILITAR CENTRAL</t>
  </si>
  <si>
    <t>MIGUEL ANGEL TOVAR HERRERA</t>
  </si>
  <si>
    <t>PEDRO HEMEL HERRERA MENDEZ</t>
  </si>
  <si>
    <t>Calle 33 N° 7-27 oficina 901</t>
  </si>
  <si>
    <t>phhmlegal@gmail.com</t>
  </si>
  <si>
    <t>007-2021</t>
  </si>
  <si>
    <t>MARCO LUCIANO CHARRY LOPEZ</t>
  </si>
  <si>
    <t>PRESTAR LOS SERVICIOS PROFESIONALES COMO MÉDICO ESPECIALISTA EN RADIOLOGÍA CON ENTRENAMIENTO EN NEURORADIOLOGÍA , PARA LA REALIZACIÓN DE EXÁMENES Y/O PROCEDIMIENTOS ANÁLISIS E INTERPRETACIÓN DE IMÁGENES OBTENIDAS MEDIANTE LA ADQUISICIÓN DE RESONANCIA MAGNÉTICA, TOMOGRAFÍA COMPUTARIZADA DE CRÁNEO, ENCÉFALO Y MENINGES, CABEZA EXTRACRANEAL, CUELLO, RAQUIS, MÉDULA ESPINAL, NERVIOS CRANEALES Y ESPINALES, VASOS CERVICALES CRANEALES Y RAQUIMEDULARES PARA EL HOSPITAL MILITAR CENTRAL.</t>
  </si>
  <si>
    <t>ANGEL OCTAVIO DONATO RENDON</t>
  </si>
  <si>
    <t>SUBDIRECCION DE APOYO</t>
  </si>
  <si>
    <t>AV circunvalar 84a-50</t>
  </si>
  <si>
    <t>marcolcharry@gmail.com</t>
  </si>
  <si>
    <t>008-2021</t>
  </si>
  <si>
    <t xml:space="preserve">ADRIANA REY VELASCOI </t>
  </si>
  <si>
    <t>PRESTAR LOS SERVICIOS PROFESIONALES ESPECIALIZADOS Y DE APOYO A LA GESTION COMO MEDICO CON MAESTRIA EN ECONOMÍA DE LA SALUD PARA LA OFICINA ASESORA DE PLANEACIÓN DEL HOSPITAL MILITAR CENTRAL¨</t>
  </si>
  <si>
    <t>MARY RUTH FONSECA BECERRA</t>
  </si>
  <si>
    <t>ADRIANA REY VELASCO</t>
  </si>
  <si>
    <t>Carrera 13 N° 113-86</t>
  </si>
  <si>
    <t>adrianareyv18@gmail.com</t>
  </si>
  <si>
    <t>009-2021</t>
  </si>
  <si>
    <t>010-2021</t>
  </si>
  <si>
    <t>JULIAN ANDRES BARRETO PLAZA</t>
  </si>
  <si>
    <t>PRESTACIÓN DE SERVICIOS DE UN MÉDICO ESPECIALISTA EN PATOLOGÍA, CON FORMACIÓN EN LOS PROCESOS DE MACROSCOPIA, GUÍAS ACTUALIZADAS EN LOS PROCESAMIENTOS DE TEJIDOS DE ACUERDO A LAS NORMAS INTERNACIONALES PARA EL HOSPITAL MILITAR CENTRAL</t>
  </si>
  <si>
    <t>YADIRA VASQUEZ VIZCAINO</t>
  </si>
  <si>
    <t>JULIAN ANDRÈS BARRETO PLAZA</t>
  </si>
  <si>
    <t>Cra 32 a # 25B-75</t>
  </si>
  <si>
    <t>judicialeshmc@hospitalmilitar.gov.co</t>
  </si>
  <si>
    <t>013-2021</t>
  </si>
  <si>
    <t>014-2021</t>
  </si>
  <si>
    <t xml:space="preserve">AMAREY NOVA MEDICAL </t>
  </si>
  <si>
    <t>NTREGA BAJO EL TÍTULO DE ARRENDAMIENTO DEL ÁREA DE 110 M2 UBICADA EN EL SEGUNDO SÓTANO DEL EDIFICIO PRINCIPAL, PARA LA PRESTACIÓN DE OPERACIÓN, PRODUCCIÓN DE MEZCLAS Y ACONDICIONAMIENTO DE MEDICAMENTOS, PARA EL HOSPITAL MILITAR CENTRAL</t>
  </si>
  <si>
    <t xml:space="preserve">NELSON OSWALDO MOSSOS </t>
  </si>
  <si>
    <t>ESTEBAN LIZARAZO LIZARAZO</t>
  </si>
  <si>
    <t>TRANSVERSAL 23 No. 93-23</t>
  </si>
  <si>
    <t>zulema.yong@grupoamarey.com</t>
  </si>
  <si>
    <t>CARLOS ALBERTO GARCIA LINARES</t>
  </si>
  <si>
    <t>PRESTAR LOS SERVICIOS PROFESIONALES COMO MÉDICO ENDOCRINÓLOGO ESPECIALISTA PARA EL HOSPITAL MILITAR</t>
  </si>
  <si>
    <t>OSWALDO RINCON SIERRA</t>
  </si>
  <si>
    <t>SUBDIRECCION MEDICA</t>
  </si>
  <si>
    <t>CALLE 128A N 18-48</t>
  </si>
  <si>
    <t>cglmed@yahoo.com</t>
  </si>
  <si>
    <t>011-2021</t>
  </si>
  <si>
    <t>ESCUDERO GIRALDO Y ASOCIADOS S.A.S</t>
  </si>
  <si>
    <t>PRESTACIÓN DE SERVICIOS PROFESIONALES COMO ABOGADO EXTERNO EN MATERIA LABORAL Y ADMINISTRATIVA</t>
  </si>
  <si>
    <t>RICARDO ESCUDERO TORRES</t>
  </si>
  <si>
    <t>CARRERA 7 # 32 -33 PISO 29 OFICINA 2903</t>
  </si>
  <si>
    <t>administracion@escuderoygirlado.com</t>
  </si>
  <si>
    <t>012-2021</t>
  </si>
  <si>
    <t xml:space="preserve">MINIMA CUANTIA </t>
  </si>
  <si>
    <t>DRAGUER COLOMBIA S.A</t>
  </si>
  <si>
    <t>SUMINISTRO DE ELEMENTOS DE TERAPIA RESPIRATORIA, PARA LA ATENCION DE PACIENTES DE UNIDADES CRITICAS DEL HOSPITAL MILITAR CENTRAL (CANULAS NASALES ALTO FLUJO, CIRCUITO PARA ALTO FLUJO, MASCARA ORONASAL REUTILIZABLE)</t>
  </si>
  <si>
    <t>MARTHA LUCIA PINZON ALDANA</t>
  </si>
  <si>
    <t>JUAN PABLO AMADO ORDUZ</t>
  </si>
  <si>
    <t>CARRERA 11 A No. 98-50 OFICINA 603-604</t>
  </si>
  <si>
    <t>adriana.santana@draeger.com</t>
  </si>
  <si>
    <t>CD-001-2021-HOMIL</t>
  </si>
  <si>
    <t>https://community.secop.gov.co/Public/Tendering/OpportunityDetail/Index?noticeUID=CO1.NTC.1636922&amp;isFromPublicArea=True&amp;isModal=true&amp;asPopupView=true</t>
  </si>
  <si>
    <t>CD-002-2021-HOMIL</t>
  </si>
  <si>
    <t>https://community.secop.gov.co/Public/Tendering/OpportunityDetail/Index?noticeUID=CO1.NTC.1638604&amp;isFromPublicArea=True&amp;isModal=true&amp;asPopupView=true</t>
  </si>
  <si>
    <t>CD-003-2021-HOMIL</t>
  </si>
  <si>
    <t>https://community.secop.gov.co/Public/Tendering/OpportunityDetail/Index?noticeUID=CO1.NTC.1638139&amp;isFromPublicArea=True&amp;isModal=true&amp;asPopupView=true</t>
  </si>
  <si>
    <t>CD-005-2021-HOMIL</t>
  </si>
  <si>
    <t>https://community.secop.gov.co/Public/Tendering/OpportunityDetail/Index?noticeUID=CO1.NTC.1669731&amp;isFromPublicArea=True&amp;isModal=true&amp;asPopupView=true</t>
  </si>
  <si>
    <t>CD-004-2021-HOMIL</t>
  </si>
  <si>
    <t>https://community.secop.gov.co/Public/Tendering/OpportunityDetail/Index?noticeUID=CO1.NTC.1674798&amp;isFromPublicArea=True&amp;isModal=true&amp;asPopupView=true</t>
  </si>
  <si>
    <t>CD-006-2021-HOMIL</t>
  </si>
  <si>
    <t>https://community.secop.gov.co/Public/Tendering/OpportunityDetail/Index?noticeUID=CO1.NTC.1685745&amp;isFromPublicArea=True&amp;isModal=true&amp;asPopupView=true</t>
  </si>
  <si>
    <t>CD-010-2021-HOMIL</t>
  </si>
  <si>
    <t>https://community.secop.gov.co/Public/Tendering/OpportunityDetail/Index?noticeUID=CO1.NTC.1694566&amp;isFromPublicArea=True&amp;isModal=true&amp;asPopupView=true</t>
  </si>
  <si>
    <t>CD-007-2021-HOMIL</t>
  </si>
  <si>
    <t>https://community.secop.gov.co/Public/Tendering/OpportunityDetail/Index?noticeUID=CO1.NTC.1708353&amp;isFromPublicArea=True&amp;isModal=true&amp;asPopupView=true</t>
  </si>
  <si>
    <t>CD-009-2021-HOMIL</t>
  </si>
  <si>
    <t>https://community.secop.gov.co/Public/Tendering/OpportunityDetail/Index?noticeUID=CO1.NTC.1696014&amp;isFromPublicArea=True&amp;isModal=true&amp;asPopupView=true</t>
  </si>
  <si>
    <t>CD-014-2021-HOMIL</t>
  </si>
  <si>
    <t>https://community.secop.gov.co/Public/Tendering/OpportunityDetail/Index?noticeUID=CO1.NTC.1714410&amp;isFromPublicArea=True&amp;isModal=true&amp;asPopupView=true</t>
  </si>
  <si>
    <t>MC-001-2021-HOMIL</t>
  </si>
  <si>
    <t>https://community.secop.gov.co/Public/Tendering/OpportunityDetail/Index?noticeUID=CO1.NTC.1675647&amp;isFromPublicArea=True&amp;isModal=true&amp;asPopupView=true</t>
  </si>
  <si>
    <t>015-2021</t>
  </si>
  <si>
    <t>ANA CALIXTA REYES ANGARITA</t>
  </si>
  <si>
    <t>PRESTACIÓN DE SERVICIOS PROFESIONALES DE UN (1) PROFESIONAL EN DERECHO CON EXPERIENCIA ACREDITADA QUE BRINDE ASESORÍA A LA ALTA DIRECCIÓN PARA ASUMIR LA DEFENSA ANTE LOS ORGANISMOS DE CONTROL Y ANTE LA FISCALÍA GENERAL DE LA NACIÓN, ACTUACIONES EN LAS CUALES ÉSTA INSTITUCIÓN HOSPITALARIA SEA VINCULADA BIEN POR ACTIVA O POR PASIVA, REPRESENTARLA EN LOS PROCESOS CONTRACTUALES Y EMITIR CONCEPTOS EN MATERIA DE CONTRATACIÓN ESTATAL. PARA EL HOSPITAL MILITAR CENTRAL.</t>
  </si>
  <si>
    <t>CALLE 32 No 13 - 32</t>
  </si>
  <si>
    <t>anareyesangarita@gmail.com</t>
  </si>
  <si>
    <t>PENSEMOS S.A</t>
  </si>
  <si>
    <t>RENOVACION, ACTUALIZACION Y SOPORTE TECNICO DE SOFTWARE SUITE VISION EMPRESARIAL DEL HOSPITAL MILITAR CENTRAL</t>
  </si>
  <si>
    <t>GAMALIEL VESGA FLOREZ</t>
  </si>
  <si>
    <t>CARRERA 29 No.45-94 OFICINA 204 EDIFICIO ATLAS</t>
  </si>
  <si>
    <t>financiera@pensemos.com</t>
  </si>
  <si>
    <t>BUCARAMANGA</t>
  </si>
  <si>
    <t>016-2021</t>
  </si>
  <si>
    <t xml:space="preserve">CLAUDIA ROCIO RAMIREZ </t>
  </si>
  <si>
    <t>TM MEDICA S.A</t>
  </si>
  <si>
    <t>ADQUISICIÓN DE INSUMOS MÉDICO QUIRÚRGICOS (ENDOPROTESIS AORTICA FRENESTRADA CUSTOM MADE COOK) - MARCA COOK MEDICAL PARA LA CORRECCIÓN DE ANEURISMA DE AORTA TORACOABDOMINAL PARA UN PACIENTE QUE ES BENEFICIARIO DEL SISTEMA DE SALUD DE LAS FUERZAS MILITARES</t>
  </si>
  <si>
    <t xml:space="preserve">LUIS FERNANDO NUÑEZ PARRA </t>
  </si>
  <si>
    <t>CARLOS ALBERTO MURILLAS GIL</t>
  </si>
  <si>
    <t>CRA 43A No 5A 17</t>
  </si>
  <si>
    <t>corporativo@tmmedicas.com</t>
  </si>
  <si>
    <t>CALI</t>
  </si>
  <si>
    <t>018-2021</t>
  </si>
  <si>
    <t>022-2021</t>
  </si>
  <si>
    <t xml:space="preserve">ALFONSO FRANCISCO JAVIER VARGAS MALAVER </t>
  </si>
  <si>
    <t>PRESTACION DE SERVICIOS PROFESIONALES COMO MEDICO ESPECIALISTA EN RADIOLOGIA CON EXPERIENCIA EN INTERVENCIONISMO GENERAL Y VASCULAR PARA EL HOSPITAL MILITAR CENTRAL</t>
  </si>
  <si>
    <t>ALFONSO FRANCISCO JAVIER VARGAS MALEVER</t>
  </si>
  <si>
    <t>CARRERA 7 C # 146-45</t>
  </si>
  <si>
    <t>FVARGASMALAVER@GMAIL.COM</t>
  </si>
  <si>
    <t>020-2021</t>
  </si>
  <si>
    <t>JUAN MANUEL VIVIEROS CARREÑO</t>
  </si>
  <si>
    <t>CARRERA 33 A 3 31-77</t>
  </si>
  <si>
    <t>jmviverosc@unal.edu.do</t>
  </si>
  <si>
    <t>CD-011-2021-HOMIL</t>
  </si>
  <si>
    <t>https://community.secop.gov.co/Public/Tendering/OpportunityDetail/Index?noticeUID=CO1.NTC.1699198&amp;isFromPublicArea=True&amp;isModal=true&amp;asPopupView=true</t>
  </si>
  <si>
    <t>COT-013-2021-HOMIL</t>
  </si>
  <si>
    <t>https://community.secop.gov.co/Public/Tendering/OpportunityDetail/Index?noticeUID=CO1.NTC.1670406&amp;isFromPublicArea=True&amp;isModal=true&amp;asPopupView=true</t>
  </si>
  <si>
    <t>CD-008-2021-HOMIL</t>
  </si>
  <si>
    <t>https://community.secop.gov.co/Public/Tendering/OpportunityDetail/Index?noticeUID=CO1.NTC.1701987&amp;isFromPublicArea=True&amp;isModal=true&amp;asPopupView=true</t>
  </si>
  <si>
    <t>CD-022-021-HOMIL</t>
  </si>
  <si>
    <t>https://community.secop.gov.co/Public/Tendering/OpportunityDetail/Index?noticeUID=CO1.NTC.1738300&amp;isFromPublicArea=True&amp;isModal=true&amp;asPopupView=true</t>
  </si>
  <si>
    <t>CD-016-2021-HOMIL</t>
  </si>
  <si>
    <t>https://community.secop.gov.co/Public/Tendering/OpportunityDetail/Index?noticeUID=CO1.NTC.1748531&amp;isFromPublicArea=True&amp;isModal=true&amp;asPopupView=true</t>
  </si>
  <si>
    <t>021-2021</t>
  </si>
  <si>
    <t>MEDTRONIC COLOMBIA S.A</t>
  </si>
  <si>
    <t>SUMINISTRO DE CONSUMIBLES PARA EL SERVICIO DE TERAPIA RESPIRATORIA DEL HOSPITAL MILITAR CENTRAL</t>
  </si>
  <si>
    <t>OVIDIO TORRES RINCÓN</t>
  </si>
  <si>
    <t>CALLE 116 # 7-15 OFICINA 1101</t>
  </si>
  <si>
    <t>6683777-135</t>
  </si>
  <si>
    <t>Ruth.isnelda.gaviria@medtronic.com</t>
  </si>
  <si>
    <t>017-2021</t>
  </si>
  <si>
    <t>SISTEMAS Y ASESORIAS DE COLOMBIA S.A</t>
  </si>
  <si>
    <t>ACTUALIZACIÓN, SOPORTE y CONSULTORIA PARA EL SISTEMA DE INFORMACIÓN DINAMICA GERENCIAL HOSPITALARIA .NET</t>
  </si>
  <si>
    <t>FELIX PALACIOS - TERESA MORENO - VILLERLANDY ROMERO</t>
  </si>
  <si>
    <t>Alvaro Cano Hernández</t>
  </si>
  <si>
    <t>Av Cra 45 #108-27 Torre 2 Of 1408</t>
  </si>
  <si>
    <t>syac@syac.net.co</t>
  </si>
  <si>
    <t>023-2021</t>
  </si>
  <si>
    <t>TOP MEDICAL SYSTEM S.A</t>
  </si>
  <si>
    <t>ARRENDAMIENTO DE UN (01) EQUIPO DE RADIOLOGÍA CONVENCIONAL QUE INCLUYA ADECUACIÓN E INSTALACIÓN MANTENIMIENTO PREVENTIVO, CORRECTIVO Y SOPORTE TÉCNICO</t>
  </si>
  <si>
    <t>DAMIANA GREGORIA VERGEL HERNANDEZ</t>
  </si>
  <si>
    <t>Jaime Jose Camargo Aillón</t>
  </si>
  <si>
    <t>Cra 18A 103 47</t>
  </si>
  <si>
    <t>topmedical@topmedical.com.co</t>
  </si>
  <si>
    <t>025-2021</t>
  </si>
  <si>
    <t>BRISTOLL MYERS SQUIBB DE COLOMBIA LTDA</t>
  </si>
  <si>
    <t>SUMINISTRAR LOS MEDICAMENTOS DE ALTO COSTO, ABATACEPT, IPILIMUMAB, NIVOLUMAB DE 40MG Y NIVOLUMAB DE 100MG, PARA LOS PACIENTES DEL HOSPITAL MILITAR</t>
  </si>
  <si>
    <t>ELIAS MORA VARGAS</t>
  </si>
  <si>
    <t>MC-002-2021-HOMIL</t>
  </si>
  <si>
    <t>https://community.secop.gov.co/Public/Tendering/OpportunityDetail/Index?noticeUID=CO1.NTC.1729113&amp;isFromPublicArea=True&amp;isModal=true&amp;asPopupView=true</t>
  </si>
  <si>
    <t>MC-013-2021-HOMIL</t>
  </si>
  <si>
    <t>https://community.secop.gov.co/Public/Tendering/OpportunityDetail/Index?noticeUID=CO1.NTC.1736509&amp;isFromPublicArea=True&amp;isModal=true&amp;asPopupView=true</t>
  </si>
  <si>
    <t>CD-020-2021-HOMIL</t>
  </si>
  <si>
    <t>https://community.secop.gov.co/Public/Tendering/OpportunityDetail/Index?noticeUID=CO1.NTC.1767673&amp;isFromPublicArea=True&amp;isModal=true&amp;asPopupView=true</t>
  </si>
  <si>
    <t>CD-012-2021-HOMIL</t>
  </si>
  <si>
    <t>https://community.secop.gov.co/Public/Tendering/OpportunityDetail/Index?noticeUID=CO1.NTC.1728328&amp;isFromPublicArea=True&amp;isModal=true&amp;asPopupView=true</t>
  </si>
  <si>
    <t>028-2021</t>
  </si>
  <si>
    <t>LAB BRANDS S.A.S</t>
  </si>
  <si>
    <t>ADQUISICIÓN, INSTALACIÓN Y PUESTA EN FUNCIONAMIENTO DE DOS (2) REFRIGERADORES PARA CONSERVACIÓN DE VACUNAS QUE REQUIERE EL SERVICIO DE VACUNACIÓN DEL HOSPITAL MILITAR CENTRAL</t>
  </si>
  <si>
    <t>JAVIER VEGA TABOADA</t>
  </si>
  <si>
    <t>CARLOS ALFREDO MORENO GUTIERREZ</t>
  </si>
  <si>
    <t>Km 7.5 Autopista bogotá medellín parque industrial bruselas bodega No. 1</t>
  </si>
  <si>
    <t>natalhy.corredor@labbrands.com</t>
  </si>
  <si>
    <t>TENJO</t>
  </si>
  <si>
    <t>MC-022-2021-HOMIL</t>
  </si>
  <si>
    <t>https://community.secop.gov.co/Public/Tendering/OpportunityDetail/Index?noticeUID=CO1.NTC.1777811&amp;isFromPublicArea=True&amp;isModal=true&amp;asPopupView=true</t>
  </si>
  <si>
    <t>026-2021</t>
  </si>
  <si>
    <t>SUMINISTRO DE REACTIVO PARA MEDIR NIVELES DE MEDICAMENTOS TERAPEUTICOS EN PACIENTES DEL HOSPITAL MILITAR CENTRAL</t>
  </si>
  <si>
    <t>QUIMBERLAB S.A</t>
  </si>
  <si>
    <t>MARIA VICTORIA ACOSTA</t>
  </si>
  <si>
    <t>VIVIANA ANDREA QUINTANA PEREA</t>
  </si>
  <si>
    <t>Calle 67 No. 5-42</t>
  </si>
  <si>
    <t>viviana.quintana@quinberlab.com.co</t>
  </si>
  <si>
    <t>019-2021</t>
  </si>
  <si>
    <t>INSTITUTO ROOSVELT</t>
  </si>
  <si>
    <t>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HOSPITAL MILITAR CENTRAL</t>
  </si>
  <si>
    <t>CESAR ERNESTO ARANGO PILONIETA</t>
  </si>
  <si>
    <t>JOSE IGNACIO ZAPATA SANCHEZ</t>
  </si>
  <si>
    <t>cra 4 este No. 17 - 50 sobre avenida circunvalar</t>
  </si>
  <si>
    <t>desarrolloioir@ioir.org.co</t>
  </si>
  <si>
    <t>031-2021</t>
  </si>
  <si>
    <t>PRODUCTOS ROCHE</t>
  </si>
  <si>
    <t>SUMINISTRAR LOS MEDICAMENTOS DE ALTO COSTO OBINUTUZUMAB (GAZYVA), OCRELIZUMAB (OCREVUS), TOCILIZUMAB (ACTEMRA), PERTUZUMAB (PERJETA), TRASTUZUMAB EMTANSINA (KADCYLA) CON EL FIN DE SER DISPENSADOS A LOS PACIENTES ATENDIDOS POR PARTE DEL HOSPITAL MILITAR CENTRAL</t>
  </si>
  <si>
    <t>RODRIGO GOMEZ BURBANO</t>
  </si>
  <si>
    <t>CARRERA 44 N°20-21</t>
  </si>
  <si>
    <t>michelle.vasquez@roche.com</t>
  </si>
  <si>
    <t>035-2021</t>
  </si>
  <si>
    <t>038-2021</t>
  </si>
  <si>
    <t>MAURICIO ALVAREZ TENJO</t>
  </si>
  <si>
    <t>PRESTACIÓN DE SERVICIOS PROFESIONALES DE UN (01) MÉDICO ESPECIALISTA EN RADIOLOGÍA CON EXPERIENCIA EN INTERVENCIONISMO GENERAL Y VASCULAR PARA EL HOSPITAL MILITAR CENTRAL</t>
  </si>
  <si>
    <t>Calle 12 No 1A-70</t>
  </si>
  <si>
    <t>maalte2000@mac.com</t>
  </si>
  <si>
    <t>MC-011-2021-HOMIL</t>
  </si>
  <si>
    <t>https://community.secop.gov.co/Public/Tendering/OpportunityDetail/Index?noticeUID=CO1.NTC.1767519&amp;isFromPublicArea=True&amp;isModal=true&amp;asPopupView=true</t>
  </si>
  <si>
    <t>CD-026-2021-HOMIL</t>
  </si>
  <si>
    <t>https://community.secop.gov.co/Public/Tendering/OpportunityDetail/Index?noticeUID=CO1.NTC.1766563&amp;isFromPublicArea=True&amp;isModal=true&amp;asPopupView=true</t>
  </si>
  <si>
    <t>CD-038-2021-HOMIL</t>
  </si>
  <si>
    <t>https://community.secop.gov.co/Public/Tendering/OpportunityDetail/Index?noticeUID=CO1.NTC.1813816&amp;isFromPublicArea=True&amp;isModal=true&amp;asPopupView=true</t>
  </si>
  <si>
    <t>MC-003-2021-HOMIL</t>
  </si>
  <si>
    <t>https://community.secop.gov.co/Public/Tendering/OpportunityDetail/Index?noticeUID=CO1.NTC.1712729&amp;isFromPublicArea=True&amp;isModal=true&amp;asPopupView=true</t>
  </si>
  <si>
    <t>027-2021</t>
  </si>
  <si>
    <t>JANSESEN CILAG S.A</t>
  </si>
  <si>
    <t>SUMINISTRO DE LOS MEDICAMENTOS DE ALTO COSTO (DARATUMUMAB, GOLIMUMAB, TRABECTEDINA Y USTEKINUMAB) PARA LOS PACIENTES DEL SSFM DEL HSPITAL MILITAR CENTRAL</t>
  </si>
  <si>
    <t>Q.F ALEXANDER RAMIREZ SANCHEZ</t>
  </si>
  <si>
    <t>Mario Perez</t>
  </si>
  <si>
    <t>Calla 26 # 69-76 Torre 2 Piso 7</t>
  </si>
  <si>
    <t>pbejaran@its.jnj.com</t>
  </si>
  <si>
    <t>030-2021</t>
  </si>
  <si>
    <t>QUIRURGICOS LTDA</t>
  </si>
  <si>
    <t>SUMINISTRO DE MATERIAL RADIACTIVO YODO 131 (I131) PARA DIAGNÓSTICO Y TRATAMIENTO DE ENFERMEDADES TIROIDEAS BENIGNAS Y MALIGNAS</t>
  </si>
  <si>
    <t>CAROLINA MORENO MALDONADO</t>
  </si>
  <si>
    <t>ALEJANDRO PINZON PERDOMO</t>
  </si>
  <si>
    <t>Calle 26 No. 69D 91 Of. 606 Ed. Arrecife</t>
  </si>
  <si>
    <t>cverdiguer@quirurgicosltda.com</t>
  </si>
  <si>
    <t>RX COUNTRY</t>
  </si>
  <si>
    <t>CONTRATACION DE PRESTACION DE SERVICIOS DE EXAMENES EXTRAHOSPITALARIOS PARA ESTUDIOS RADIOGRAFICOS CON LA RESPECTIVA LECTURA Y TOMOGRAFICA AXIAL COMPUTARIZADA EN 3D (VOLUMETRICA) DE MAXILARES SUPERIOR E INFERIOR Y BIMAXILAR Y ATM, PARA IMPLANTOLOGIA DE LOS PACIENTES QUE REQUIERAN DEL SERVICIO DE SALUD ORAL Y CIRUGIA MAXILOFACIAL</t>
  </si>
  <si>
    <t>CAMILO ALBERTO ESLAVA JACOME</t>
  </si>
  <si>
    <t>Juan Carlos Mejia Ossa</t>
  </si>
  <si>
    <t>gerenciaadministrativa@rxcountry.com.co</t>
  </si>
  <si>
    <t>Calle 85 N 12 - 10 Consultorio 408</t>
  </si>
  <si>
    <t>034-2021</t>
  </si>
  <si>
    <t>NUEVA VIDA SERVICIOS INTREGRALES LTDA</t>
  </si>
  <si>
    <t>SUMINISTRO DE DISPOSITIVOS Y ACCESORIOS INDISPENSABLES PARA EL TRATAMIENTO DE PACIENTES PEDIÁTRICOS CON FIBROSIS QUÍSTICA DEL HOSPITAL MILITAR CENTRAL</t>
  </si>
  <si>
    <t>RUTH MILENA HUERTAS TUMEQUE</t>
  </si>
  <si>
    <t>OSCAR MARIO RAMIREZ RESTREPO</t>
  </si>
  <si>
    <t>AVD CRA 58 No 138-40 INT 5 - 601</t>
  </si>
  <si>
    <t>nuevavidaltda@hotmail.es</t>
  </si>
  <si>
    <t>032-2021</t>
  </si>
  <si>
    <t>AMAREY NOVA MEDICAL  S.A</t>
  </si>
  <si>
    <t>SUMINISTRAR LOS MEDICAMENTOS DE ALTO COSTO (CUSTODIOL / SOLUCION HTK DE BRETSCHNEIDER), CON EL FIN DE SER DISPENSADOS A LOS PACIENTES ATENDIDOS POR PARTE DEL HOSPITAL MILITAR CENTRAL</t>
  </si>
  <si>
    <t>MARIO MENA BEJARANO</t>
  </si>
  <si>
    <t>029-2021</t>
  </si>
  <si>
    <t>SUMINISTRO DE LOS MEDICAMENTOS DE ALTO COSTO PEMBROLIZUMAB, POSACONAZOL Y SUGAMMADEX PARA PACIENTES DEL SSFM DEL HOSPITAL MILITAR CENTRAL.</t>
  </si>
  <si>
    <t>MERCK SHARP &amp; DOHME COLOMBIA S.A.S</t>
  </si>
  <si>
    <t>JAIME ANDRES MUÑOZ REVECO</t>
  </si>
  <si>
    <t>CALLE 127A No. 53A - 45 PISO 8 EDIFICIO 3</t>
  </si>
  <si>
    <t>mauricio.arango@merck.com</t>
  </si>
  <si>
    <t>037-2021</t>
  </si>
  <si>
    <t>SANOFI AVENTIS DE COLOMBIA S.A</t>
  </si>
  <si>
    <t>SUMINISTRO DE MEDICAMENTO DE ALTO COSTO (ALEMTUZUMAB) PARA PACIENTES DEL HOSPITAL MILITAR CENTRAL</t>
  </si>
  <si>
    <t>ALEXANDER RAMIREZ SANCHEZ</t>
  </si>
  <si>
    <t>Mauricio Boterp Caicedo</t>
  </si>
  <si>
    <t>Trasv 23 No. 97-73 piso 9 - Bogotá D.C.</t>
  </si>
  <si>
    <t>jennyalejandra.rojas@sanofi.com</t>
  </si>
  <si>
    <t>043-2021</t>
  </si>
  <si>
    <t>GENERACION Y SERVICIO DE INGENIERIA GENPO S.A.S</t>
  </si>
  <si>
    <t>MANTENIMIENTO PREVENTIVO Y CORRECTIVO INCLUYENDO REPUESTOS NUEVOS (NO REMANOFACTURADOS) AL EQUIPO MOTOGENERADOR (PLANTA ELECTRICA) UBICADO EN EL EDIFICIO DE IMÁGENES DIAGNOSTICAS DEL HOSPITAL MILITAR CENTRAL</t>
  </si>
  <si>
    <t>JAVIER ENRRIQUE VEGA TABOADA</t>
  </si>
  <si>
    <t>Ivan Sanchez H.</t>
  </si>
  <si>
    <t>Calle 69 # 47 - 52</t>
  </si>
  <si>
    <t>genpo.sas@gmail.com</t>
  </si>
  <si>
    <t>050-2021</t>
  </si>
  <si>
    <t xml:space="preserve">SELECCIÓN ABREVIADA </t>
  </si>
  <si>
    <t>CONTROL DE CANCER LIMITADA</t>
  </si>
  <si>
    <t>PRESTACIÓN DE SERVICIOS DE SALUD PARA REALIZAR PROCEDIMIENTOS DE BRAQUITERAPIA INTRACAVITARIA DE ALTA TASA DE DOSIS, COMO COMPLEMENTO DE LA TELETERAPIA PARA PACIENTES CON CÁNCER GINECOLÓGICO, QUE HACEN PARTE DEL SUBSISTEMA DE LAS FUERZAS MILITARES</t>
  </si>
  <si>
    <t>PAULA ANDREA GAITAN ROJAS</t>
  </si>
  <si>
    <t>JUAN CARLOS ARBELAEZ ECHEVERRY</t>
  </si>
  <si>
    <t>comercial@centrodecontroldecancer.com</t>
  </si>
  <si>
    <t>CARRERA 16 A NO 84 19</t>
  </si>
  <si>
    <t>040-2021</t>
  </si>
  <si>
    <t xml:space="preserve">CONTRATACION DIRECTA </t>
  </si>
  <si>
    <t>BAYER S.A</t>
  </si>
  <si>
    <t>SUMINISTRAR LOS MEDICAMENTOS DE ALTO COSTO, AFLIBERCEPT PARA LOS PACIENTES DEL HOSPITAL MILITAR</t>
  </si>
  <si>
    <t>Rene Klemm</t>
  </si>
  <si>
    <t>AVENIDA AMERICAS No. 57-52</t>
  </si>
  <si>
    <t>jeimy.arciniegas@bayer.com</t>
  </si>
  <si>
    <t>039-2021</t>
  </si>
  <si>
    <t>INSTITUTO DISTRITAL DE CIENCIA, BIOTECNOLOGIA E INNOVACION EN SALUD - IDCBIS</t>
  </si>
  <si>
    <t>SUMINISTRO DE ALOINJERTOS DE PIEL PARA EL ÁREA DE CIRUGIA PLASTICA DEL HOSPITAL MILITAR CENTRAL</t>
  </si>
  <si>
    <t>CAROLINA GURARIN VILLABON</t>
  </si>
  <si>
    <t>BERNARDO ARMANDO CAMACHO RODRÍGUEZ</t>
  </si>
  <si>
    <t>bacamacho@idcbis.org.co</t>
  </si>
  <si>
    <t>CARRERA 32 # 12-81 EDIFICIO HEMOCENTRO</t>
  </si>
  <si>
    <t>045-2021</t>
  </si>
  <si>
    <t>COMERCIALIZADORA DE MATERIAL CIENTIFICO E INDUSTRIAL S.A.S</t>
  </si>
  <si>
    <t>CONTROL DE CALIDAD, PRUEBA DE PRECISIÓN Y CALIBRACION DE LOS ACTIVÍMETROS MARCA CAPINTEC Y BIODEX</t>
  </si>
  <si>
    <t>LILIANA GOMEZ SANTOFIMIO</t>
  </si>
  <si>
    <t>MIGUEL ANGEL CHONA ALBARRACIN</t>
  </si>
  <si>
    <t>CALLE 24C 26-10</t>
  </si>
  <si>
    <t>gerencia@comci.com.co</t>
  </si>
  <si>
    <t>036-2021</t>
  </si>
  <si>
    <t>TECNOFARMA COLOMBIA S.A.S.</t>
  </si>
  <si>
    <t>SUMINISTRO DE MEDICAMENTOS DE ALTO COSTO (PACLITAXEL EN NANOPARTICULAS) PARA PACIENTES DEL HOSPITAL MILITAR CENTRAL</t>
  </si>
  <si>
    <t>MARCOS HERNAN PIJUAN - DIANA CONSUELO GAONA</t>
  </si>
  <si>
    <t>asanchez@tecnofarma.com.co</t>
  </si>
  <si>
    <t>CARRERA 16 No. 85 - 96</t>
  </si>
  <si>
    <t>033-2021</t>
  </si>
  <si>
    <t>MERCK S.A</t>
  </si>
  <si>
    <t>MARO MENA BEJARANO</t>
  </si>
  <si>
    <t>Zoraida Patricia Cabrera Guerrero</t>
  </si>
  <si>
    <t>maryam.paez@merckgroup.com</t>
  </si>
  <si>
    <t>Avenida Cra 9 No. 101 - 67</t>
  </si>
  <si>
    <t>048-2021</t>
  </si>
  <si>
    <t>INSTRUMENTACION TECNICA LTDA</t>
  </si>
  <si>
    <t>MANTENIMIENTO PREVENTIVO Y LOS CORRECTIVOS QUE SEAN NECESARIOS CON INCLUCION DE REPUESTOS NUEVOS ORIGINALES NO REMANOFACTIRADOS PARA LAS HERRAMIENTAS DEL TALLER DE PROTESIS Y AMPUTADOS DEL EDIFICIO FE EN LA CAUSA</t>
  </si>
  <si>
    <t>Oscar Valencia Egea</t>
  </si>
  <si>
    <t>instrutecnial@gmail.com</t>
  </si>
  <si>
    <t>Carrera 62 No. 72-53</t>
  </si>
  <si>
    <t>BARRANQUILLA</t>
  </si>
  <si>
    <t>044-2021</t>
  </si>
  <si>
    <t>MANTENIMIENTO PREVENTIVO Y CORRECTIVO GENERAL, INLCUISION DE RESPUESTOS NUEVOS NO REMANOFACTURADOS Y DEMAS REPARACIONES QUE SE PRESENTEN Y SEAN NECESARIAS PARA LA OPTIMA PRESTACION DE LOS SERVICIOS DE LA ENTIDAD HOSPITALARIA DEL SISTEMA DE CORREO NEUMATICO MARCA SWISSLOG MODELO: TRANSPONET TIPO 2 VÍAS DEL HOSPITAL MILITAR CENTRAL</t>
  </si>
  <si>
    <t>PROYINS S.A.S</t>
  </si>
  <si>
    <t>LUIS FELIPE LEAL RICHOUX</t>
  </si>
  <si>
    <t>info@proyns.com</t>
  </si>
  <si>
    <t>CRA 27 76 14</t>
  </si>
  <si>
    <t>047-2021</t>
  </si>
  <si>
    <t>MANTENIMIENTO PREVENTIVO Y LOS CORRECTIVOS QUE SEAN NECESARIOS INCLUIDO REPUESTOS ORIGINALES NUEVOS, NO REMANOFACTURADOS PARA LAS CABINAS DE FLUJO LAMINAR DE MARCA NUAIRE Y C4 RESPECTIVAMENTE</t>
  </si>
  <si>
    <t>MC-010-2021-HOMIL</t>
  </si>
  <si>
    <t>https://community.secop.gov.co/Public/Tendering/OpportunityDetail/Index?noticeUID=CO1.NTC.1738606&amp;isFromPublicArea=True&amp;isModal=true&amp;asPopupView=true</t>
  </si>
  <si>
    <t>CD-017-2021-HOMIL</t>
  </si>
  <si>
    <t>https://community.secop.gov.co/Public/Tendering/OpportunityDetail/Index?noticeUID=CO1.NTC.1770550&amp;isFromPublicArea=True&amp;isModal=true&amp;asPopupView=true</t>
  </si>
  <si>
    <t>CD-019-2021-HOMIL</t>
  </si>
  <si>
    <t>https://community.secop.gov.co/Public/Tendering/OpportunityDetail/Index?noticeUID=CO1.NTC.1766030&amp;isFromPublicArea=True&amp;isModal=true&amp;asPopupView=true</t>
  </si>
  <si>
    <t>MC-015-2021-HOMIL</t>
  </si>
  <si>
    <t>https://community.secop.gov.co/Public/Tendering/OpportunityDetail/Index?noticeUID=CO1.NTC.1766054&amp;isFromPublicArea=True&amp;isModal=true&amp;asPopupView=true</t>
  </si>
  <si>
    <t>MC-008-2021-HOMIL</t>
  </si>
  <si>
    <t>https://community.secop.gov.co/Public/Tendering/OpportunityDetail/Index?noticeUID=CO1.NTC.1771597&amp;isFromPublicArea=True&amp;isModal=true&amp;asPopupView=true</t>
  </si>
  <si>
    <t>CD-018-2021-HOMIL</t>
  </si>
  <si>
    <t>https://community.secop.gov.co/Public/Tendering/OpportunityDetail/Index?noticeUID=CO1.NTC.1772078&amp;isFromPublicArea=True&amp;isModal=true&amp;asPopupView=true</t>
  </si>
  <si>
    <t>CD-025-2021-HOMIL</t>
  </si>
  <si>
    <t>https://community.secop.gov.co/Public/Tendering/OpportunityDetail/Index?noticeUID=CO1.NTC.1775097&amp;isFromPublicArea=True&amp;isModal=true&amp;asPopupView=true</t>
  </si>
  <si>
    <t>CD-015-2021-HOMIL</t>
  </si>
  <si>
    <t>https://community.secop.gov.co/Public/Tendering/OpportunityDetail/Index?noticeUID=CO1.NTC.1775352&amp;isFromPublicArea=True&amp;isModal=true&amp;asPopupView=true</t>
  </si>
  <si>
    <t>MC-019-2021-HOMIL</t>
  </si>
  <si>
    <t>https://community.secop.gov.co/Public/Tendering/OpportunityDetail/Index?noticeUID=CO1.NTC.1793457&amp;isFromPublicArea=True&amp;isModal=true&amp;asPopupView=true</t>
  </si>
  <si>
    <t>CD-021-2021-HOMIL</t>
  </si>
  <si>
    <t>https://community.secop.gov.co/Public/Tendering/OpportunityDetail/Index?noticeUID=CO1.NTC.1782443&amp;isFromPublicArea=True&amp;isModal=true&amp;asPopupView=true</t>
  </si>
  <si>
    <t>MC-017-2021-HOMIL</t>
  </si>
  <si>
    <t>https://community.secop.gov.co/Public/Tendering/OpportunityDetail/Index?noticeUID=CO1.NTC.1788442&amp;isFromPublicArea=True&amp;isModal=true&amp;asPopupView=true</t>
  </si>
  <si>
    <t>CD-036-2021-HOMIL</t>
  </si>
  <si>
    <t>https://community.secop.gov.co/Public/Tendering/OpportunityDetail/Index?noticeUID=CO1.NTC.1809292&amp;isFromPublicArea=True&amp;isModal=true&amp;asPopupView=true</t>
  </si>
  <si>
    <t>MC-020-2021-HOMIL</t>
  </si>
  <si>
    <t>https://community.secop.gov.co/Public/Tendering/OpportunityDetail/Index?noticeUID=CO1.NTC.1804486&amp;isFromPublicArea=True&amp;isModal=true&amp;asPopupView=true</t>
  </si>
  <si>
    <t>MC-018-2021-HOMIL</t>
  </si>
  <si>
    <t>https://community.secop.gov.co/Public/Tendering/OpportunityDetail/Index?noticeUID=CO1.NTC.1804669&amp;isFromPublicArea=True&amp;isModal=true&amp;asPopupView=true</t>
  </si>
  <si>
    <t>MC-027-2021-HOMIL</t>
  </si>
  <si>
    <t>https://community.secop.gov.co/Public/Tendering/OpportunityDetail/Index?noticeUID=CO1.NTC.1813499&amp;isFromPublicArea=True&amp;isModal=true&amp;asPopupView=true</t>
  </si>
  <si>
    <t>SASS-001-2021-HOMIL</t>
  </si>
  <si>
    <t>https://community.secop.gov.co/Public/Tendering/OpportunityDetail/Index?noticeUID=CO1.NTC.1722447&amp;isFromPublicArea=True&amp;isModal=true&amp;asPopupView=true</t>
  </si>
  <si>
    <t>CD-029-2021-HOMIL</t>
  </si>
  <si>
    <t>https://community.secop.gov.co/Public/Tendering/OpportunityDetail/Index?noticeUID=CO1.NTC.1771594&amp;isFromPublicArea=True&amp;isModal=true&amp;asPopupView=true</t>
  </si>
  <si>
    <t>WILLIAM ALFONSO LAGUNA VARGAS Y/O INTERAMERICANA DE SUMINISTROS</t>
  </si>
  <si>
    <t>ADQUISICION DE ELEMENTOS Y MATERIALES DE FERRETERÍA Y CONSTRUCCIÓN NECESARIOS PARA EL MANTENIMIENTO DE LAS INSTALACIONES DEL HOSPITAL MILITAR CENTRAL</t>
  </si>
  <si>
    <t>SARGENTO PRIMERO RIOS MAYORGA ARLES</t>
  </si>
  <si>
    <t>WILLIAM ALFONSO LAGUNA VARGAS</t>
  </si>
  <si>
    <t>CARRERA 12 No 19 - 23</t>
  </si>
  <si>
    <t>edwin.bautista@intersuministros.com</t>
  </si>
  <si>
    <t>BAXALTA COLOMBIA S.A.S</t>
  </si>
  <si>
    <t>SUMINISTRO DE MEDICAMENTOS DE ALTO COSTO (BRENTUXIMAB, VEDOLIZUMAB Y TEDUGLUTIDE) PARA PACIENTES DEL HOSPITAL MILITAR CENTRAL</t>
  </si>
  <si>
    <t>DAVID DOMINGUEZ</t>
  </si>
  <si>
    <t>CALLE 116 # 7-15 PISO 7</t>
  </si>
  <si>
    <t>marcela.aragon@takeda.com</t>
  </si>
  <si>
    <t>049-2021</t>
  </si>
  <si>
    <t>046-2021</t>
  </si>
  <si>
    <t>LABORATORIOS ALCON DE COLOMBIA S.A</t>
  </si>
  <si>
    <t>MANTENIMIENTO PREVENTIVO Y LOS CORRECTIVOS QUE SEAN NECESARIOS INCLUIDO REPUESTOS ORIGINALES NUEVOS NO REMANUFACTURADOS PARA LOS EQUIPOS DE MARCA ALCON (UNIDAD VITRECTOMIA CON SISTEMA DUAL) DEL SERVICIO DE OFTALMOLOGIA DEL HOSPITAL MILITAR CENTRAL</t>
  </si>
  <si>
    <t>GILBERTO ROMERO ARDILA</t>
  </si>
  <si>
    <t>Carlos Andres Manrique Jimenez</t>
  </si>
  <si>
    <t>Calle 93 B # 16 – 31</t>
  </si>
  <si>
    <t>elizabeth.vega@alcon.com</t>
  </si>
  <si>
    <t>051-2021</t>
  </si>
  <si>
    <t>MEDICINA NUCLEAR DE BOGOTA S.A.S</t>
  </si>
  <si>
    <t>PRESTACIÓN DE SERVICIOS DE SALUD PARA LA REALIZACIÓN DE EXÁMENES EXTRAHOSPITALARIOS DIAGNÓSTICOS Y TERAPÉUTICOS DEL SERVICIO DE MEDICINA NUCLEAR DEL HOSPITAL MILITAR CENTRAL</t>
  </si>
  <si>
    <t>DORA ROMERO CALDERON</t>
  </si>
  <si>
    <t>CLAUDIA MARCELA PRIETO HERRERA</t>
  </si>
  <si>
    <t>CARRERA 20 62 09</t>
  </si>
  <si>
    <t>mednucbogota@gmail.com</t>
  </si>
  <si>
    <t>042-2021</t>
  </si>
  <si>
    <t>LUIS HERNANDO LEYVA NEIRA</t>
  </si>
  <si>
    <t>LA CONTRATACIÓN DE LABORATORIO DENTAL PARA LA ELABORACION DE PROTESIS DENTALES PARA LA REHABILITACION INTEGRAL DE LOS PACIENTES QUE LO REQUIERAN EN EL SERVICIO DE SALUD ORAL Y CIRUGIA MAXILOFACIAL</t>
  </si>
  <si>
    <t>labdentleyva@hotmail.com</t>
  </si>
  <si>
    <t>CALLE 87 N 22-16</t>
  </si>
  <si>
    <t>053-2021</t>
  </si>
  <si>
    <t>RADIOLOGICAL PROTECTION SERVICES</t>
  </si>
  <si>
    <t>MANTENIMIENTO PREVENTIVO, MANTENIMIENTO CORRECTIVO Y CALIBRACION DE DETECTORES DEL SISTEMA DE VERTIDOS DEL SERVICIO DE MEDICINA NUCLEAR</t>
  </si>
  <si>
    <t>JOHANNA ANDREA LOPEZ BAEZ</t>
  </si>
  <si>
    <t>CALLE 23 No 104 A 36 Oficina 15</t>
  </si>
  <si>
    <t>gerencia@rpservices.com.co</t>
  </si>
  <si>
    <t>058-2021</t>
  </si>
  <si>
    <t>AMBICOL SERVICES S.A.S</t>
  </si>
  <si>
    <t>INSTALACIÓN DE MALLAS, BIRD SPIKES Y GEL REPELENTE COMO SISTEMA DE CONTROL DE AVES EN EDIFICO PRINCIPAL, EDIFICIO FE EN LA CAUSA, EDIFICIO IMÁGENES DIAGNOSTICAS Y EDIFICIO DE MANTENIMIENTO DEL HOSPITAL MILITAR CENTRAL</t>
  </si>
  <si>
    <t xml:space="preserve">SP ARLES RIOS MAYORGA </t>
  </si>
  <si>
    <t>LUIS GABRIEL NOVA VARGAS</t>
  </si>
  <si>
    <t>ambicolserviceseu@hotmail.com</t>
  </si>
  <si>
    <t>CALLE 26A # 13 - 96</t>
  </si>
  <si>
    <t>MC-014-2021-HOMIL</t>
  </si>
  <si>
    <t>https://community.secop.gov.co/Public/Tendering/OpportunityDetail/Index?noticeUID=CO1.NTC.1798164&amp;isFromPublicArea=True&amp;isModal=true&amp;asPopupView=true</t>
  </si>
  <si>
    <t>CD-034-2021-HOMIL</t>
  </si>
  <si>
    <t>https://community.secop.gov.co/Public/Tendering/OpportunityDetail/Index?noticeUID=CO1.NTC.1800585&amp;isFromPublicArea=True&amp;isModal=true&amp;asPopupView=true</t>
  </si>
  <si>
    <t>CD-037-2021-HOMIL_2</t>
  </si>
  <si>
    <t>https://community.secop.gov.co/Public/Tendering/OpportunityDetail/Index?noticeUID=CO1.NTC.1820353&amp;isFromPublicArea=True&amp;isModal=true&amp;asPopupView=true</t>
  </si>
  <si>
    <t>MC-026-2021-HOMIL</t>
  </si>
  <si>
    <t>https://community.secop.gov.co/Public/Tendering/OpportunityDetail/Index?noticeUID=CO1.NTC.1810101&amp;isFromPublicArea=True&amp;isModal=true&amp;asPopupView=true</t>
  </si>
  <si>
    <t>MC-025-2021-HOMIL</t>
  </si>
  <si>
    <t>https://community.secop.gov.co/Public/Tendering/OpportunityDetail/Index?noticeUID=CO1.NTC.1805830&amp;isFromPublicArea=True&amp;isModal=true&amp;asPopupView=true</t>
  </si>
  <si>
    <t>MC-035-2021-HOMIL</t>
  </si>
  <si>
    <t>https://community.secop.gov.co/Public/Tendering/OpportunityDetail/Index?noticeUID=CO1.NTC.1842539&amp;isFromPublicArea=True&amp;isModal=true&amp;asPopupView=true</t>
  </si>
  <si>
    <t>024-2021</t>
  </si>
  <si>
    <t xml:space="preserve">CONTRATACION DIRETA </t>
  </si>
  <si>
    <t>NOVARTIS DE COLOMBIA S.A</t>
  </si>
  <si>
    <t>SUMINISTRAR EL MEDICAMENTO DE ALTO COSTO RANIBIZUMAB (LUCENTIS), CON EL FIN DE SER DISPENSADO A LOS PACIENTES ATENDIDOS POR PARTE DEL HOSPITAL MILITAR CENTRAL</t>
  </si>
  <si>
    <t>Ximena Margarita Forero Velasquez</t>
  </si>
  <si>
    <t>Calle 93B No 16-31</t>
  </si>
  <si>
    <t>licitaciones.contratoscontractuales@novartis.com</t>
  </si>
  <si>
    <t>055-2021</t>
  </si>
  <si>
    <t>FUNDACION CARDIOINFANTIL INSTITUTO DE CARDIOLOGIA</t>
  </si>
  <si>
    <t>PRESTACION DE SERVICIOS PARA LA REALIZAR PROCEDIMENTOS DE TRASPLANTES DE ORGANOS, PARA EL TRATAMIENTO INTEGRAL DE LOS USUARIOS DE LAS FUERZAS MILITARES</t>
  </si>
  <si>
    <t>CAROLINA GUARIN VILLABON</t>
  </si>
  <si>
    <t>SANTIAGO CABRERA GONZALEZ</t>
  </si>
  <si>
    <t>CALLE 163A 13B-60</t>
  </si>
  <si>
    <t>yppena@cardioinfantil.org</t>
  </si>
  <si>
    <t>056-2021</t>
  </si>
  <si>
    <t>COMCI LTDA</t>
  </si>
  <si>
    <t>SUMINISTRO DE MATERIAL RADIACTIVO PARA REALIZAR ESTUDIOS DIAGNÓSTICOS, GAMAGRAFÍAS DE LOS DIFERENTES ÓRGANOS Y SISTEMAS, NANOCOLOIDE Y DTPA PARA EL SERVICIO DE MEDICINA NUCLEAR</t>
  </si>
  <si>
    <t>059-2021</t>
  </si>
  <si>
    <t>LABORATORIO CLINICO ANDRADE NARVAEZ</t>
  </si>
  <si>
    <t>PRESTACIÓN DE SERVICIOS DE SALUD PARA LA REALIZACIÓN DE EXÁMENES DE LABORATORIO CLÍNICO, DIAGNOSTICO Y TERAPÉUTICO EXTRAHOSPITALARIOS PARA EL HOSPITAL MILITAR CENTRAL</t>
  </si>
  <si>
    <t>ANGELA LUCERO MUNEVAR VALDERRAMA</t>
  </si>
  <si>
    <t>Abdon Marcelo Andrade Chavez</t>
  </si>
  <si>
    <t>CALLE 49 # 13 60</t>
  </si>
  <si>
    <t>licitaciones@laboratoriocolcan.com</t>
  </si>
  <si>
    <t>061-2021</t>
  </si>
  <si>
    <t>CLINICA INMACULADA</t>
  </si>
  <si>
    <t>PRESTACIÓN DE SERVICIOS DE SALUD PARA LA ATENCIÓN INTEGRAL EN SALUD MENTAL HOSPITALARIO, PARA PACIENTES DEL SUBSISTEMA DE SALUD DE LAS FUERZAS MILITARES, Y PACIENTES PARTICULARES O USUARIOS QUE POR MOTIVOS DE CONTRATOS INTERINSTITUCIONALES, PÚBLICOS O PRIVADOS CELEBRADOS POR EL HOSPITAL MILITAR CENTRAL CON OTRAS ENTIDADES, HAGAN USO DE ESTOS SERVICIOS PÚBLICOS</t>
  </si>
  <si>
    <t>JUAN CARLOS LUQUE</t>
  </si>
  <si>
    <t>ANA MARIA LIZARRONDO OLLO</t>
  </si>
  <si>
    <t>CARRERA 7 No. 68-70</t>
  </si>
  <si>
    <t>inmaculada@clinicalainmaculada.org</t>
  </si>
  <si>
    <t>CD-030-2021-HOMIL</t>
  </si>
  <si>
    <t>https://community.secop.gov.co/Public/Tendering/OpportunityDetail/Index?noticeUID=CO1.NTC.1766825&amp;isFromPublicArea=True&amp;isModal=true&amp;asPopupView=true</t>
  </si>
  <si>
    <t>MC-021-2021-HOMIL</t>
  </si>
  <si>
    <t>https://community.secop.gov.co/Public/Tendering/OpportunityDetail/Index?noticeUID=CO1.NTC.1783666&amp;isFromPublicArea=True&amp;isModal=true&amp;asPopupView=true</t>
  </si>
  <si>
    <t>CD-032-2021-HOMIL</t>
  </si>
  <si>
    <t>https://community.secop.gov.co/Public/Tendering/OpportunityDetail/Index?noticeUID=CO1.NTC.1819033&amp;isFromPublicArea=True&amp;isModal=true&amp;asPopupView=true</t>
  </si>
  <si>
    <t>MC-036-2021-HOMIL</t>
  </si>
  <si>
    <t>https://community.secop.gov.co/Public/Tendering/OpportunityDetail/Index?noticeUID=CO1.NTC.1842531&amp;isFromPublicArea=True&amp;isModal=true&amp;asPopupView=true</t>
  </si>
  <si>
    <t>SASS-004-2021-HOMIL</t>
  </si>
  <si>
    <t>https://community.secop.gov.co/Public/Tendering/OpportunityDetail/Index?noticeUID=CO1.NTC.1778106&amp;isFromPublicArea=True&amp;isModal=true&amp;asPopupView=true</t>
  </si>
  <si>
    <t>SASS-005-2021-HOMIL</t>
  </si>
  <si>
    <t>https://community.secop.gov.co/Public/Tendering/OpportunityDetail/Index?noticeUID=CO1.NTC.1777813&amp;isFromPublicArea=True&amp;isModal=true&amp;asPopupView=true</t>
  </si>
  <si>
    <t>069-2021</t>
  </si>
  <si>
    <t>INCOMELEC S.A.S</t>
  </si>
  <si>
    <t>ADQUISICIÓN DE INSUMOS PARA EL PARQUEADERO PÚBLICO DEL HOSPITAL MILITAR CENTRAL</t>
  </si>
  <si>
    <t>SERGIO ARMANDO GUTIERREZ</t>
  </si>
  <si>
    <t>KRIS DE SUTTER GOMEZ</t>
  </si>
  <si>
    <t>CRA 49B # 93-31</t>
  </si>
  <si>
    <t>info@incomelec.com.co</t>
  </si>
  <si>
    <t>RAFAEL ANTONIIO SALAMANCA</t>
  </si>
  <si>
    <t>SUMINISTRO DE COMPLEMENTOS, SUPLEMENTOS NUTRICIONALES Y MEZCLAS ENTERALES VÍA SONDA, PARA LOS PACIENTES DEL HOSPITAL MILITAR CENTRAL</t>
  </si>
  <si>
    <t>NURY ANDREA CUERVO LOZADA</t>
  </si>
  <si>
    <t>Rafael Antonio Salamanca</t>
  </si>
  <si>
    <t>transversal 93 51 93 Bodega 18</t>
  </si>
  <si>
    <t>info@ddb.com.co</t>
  </si>
  <si>
    <t>074-2021</t>
  </si>
  <si>
    <t>070-2021</t>
  </si>
  <si>
    <t>SUMINISTRO DE COMPLEMENTOS, SUPLEMENTOS NUTRICIONALES Y MEZCLAS ENTERALES VÍA SONDA (FÓRMULA POLIMÉRICA LIBRE DE LACTOSA NUTRICIONALMENTE COMPLETA Y BALANCEADA PARA ADULTO Y FORMULA NUTRICIONAL COMPLETA LIBRE DE LACTOSA PARA PACIENTE DIABÉTICO), PARA LOS PACIENTES DEL HOSPITAL MILITAR CENTRAL</t>
  </si>
  <si>
    <t>FARMAPOS LTDA</t>
  </si>
  <si>
    <t>fredy gerardo ortega traslaviña</t>
  </si>
  <si>
    <t>CARRERA 25 # 39 A 41</t>
  </si>
  <si>
    <t>info@farmapos.com</t>
  </si>
  <si>
    <t>830134*902</t>
  </si>
  <si>
    <t>MC-039-2021-HOMIL</t>
  </si>
  <si>
    <t>https://community.secop.gov.co/Public/Tendering/OpportunityDetail/Index?noticeUID=CO1.NTC.1858865&amp;isFromPublicArea=True&amp;isModal=true&amp;asPopupView=true</t>
  </si>
  <si>
    <t>MC-044-2021-HOMIL</t>
  </si>
  <si>
    <t>https://community.secop.gov.co/Public/Tendering/OpportunityDetail/Index?noticeUID=CO1.NTC.1856858&amp;isFromPublicArea=True&amp;isModal=true&amp;asPopupView=true</t>
  </si>
  <si>
    <t>MC-043-2021-HOMIL</t>
  </si>
  <si>
    <t>https://community.secop.gov.co/Public/Tendering/OpportunityDetail/Index?noticeUID=CO1.NTC.1856859&amp;isFromPublicArea=True&amp;isModal=true&amp;asPopupView=true</t>
  </si>
  <si>
    <t>041-2021</t>
  </si>
  <si>
    <t>KAESER COMPRESORES DE COLOMBIA LTDA</t>
  </si>
  <si>
    <t>MANTENIMIENTO PREVENTIVO, CORRECTIVO GENERAL CON SUMINISTRO DE REPUESTOS NUEVOS NO REMANOFACTURADOS Y DEMÁS REPARACIONES QUE SE PRESENTEN Y SEAN NECESARIAS PARA LA OPTIMA PRESTACIÓN DE LOS SERVICIOS DEL SISTEMA DE VACIO MARCA KAESER DEL HOSPITAL MILITAR CENTRAL</t>
  </si>
  <si>
    <t>JAVIER ENRIQUE VEGA TABOADA</t>
  </si>
  <si>
    <t>SUBDIRECCIN ADMINISTRATIVA</t>
  </si>
  <si>
    <t>NELSON ENRIQUE LOPEZ VARGAS</t>
  </si>
  <si>
    <t>Trasversal 95 Bis A N° 25 D - 55 Fontibon Centro Industrial La Rabida</t>
  </si>
  <si>
    <t>info.colombia@kaeser.com</t>
  </si>
  <si>
    <t>065-2021</t>
  </si>
  <si>
    <t>SHERLEG LABORATORIES S.A.S</t>
  </si>
  <si>
    <t>SUMINISTRO DE INSUMOS Y/O DISPOSITIVOS MÉDICO-QUIRÚRGICOS REQUERIDOS PARA LA REALIZACION DEL PROGRAMA QUIRÚRGICO EN SALAS DE CIRUGÍA DE LOS SERVICIOS QUE COMPONEN LA UNIDAD MÉDICA Y CLÍNICO QUIRÚRGICA DEL HOSPITAL MILITAR CENTRAL</t>
  </si>
  <si>
    <t>WILLIAM NOLBERTO SANCHEZ MALDONADO</t>
  </si>
  <si>
    <t>MARY ELLEN LEGUIZAMON</t>
  </si>
  <si>
    <t>CALLE 13 NO 68B-26</t>
  </si>
  <si>
    <t>ventas@sherleg.net</t>
  </si>
  <si>
    <t>067-2021</t>
  </si>
  <si>
    <t>BIOTRONITECH COLOMBIA S.A</t>
  </si>
  <si>
    <t>SUMINISTRO DE INSUMOS Y/O DISPOSITIVOS MÉDICO-QUIRÚRGICOS REQUERIDOS PARA LA REALIZACIÓN DEL PROGRAMA QUIRÚRGICO EN SALAS DE CIRUGÍA DE LOS SERVICIOS QUE COMPONEN LA UNIDAD MÉDICA Y CLÍNICO QUIRÚRGICA DEL HOSPITAL MILITAR CENTRAL</t>
  </si>
  <si>
    <t>WILIAM QUIROGA MATAMOROS</t>
  </si>
  <si>
    <t>LUIES EDUARDO MORENO MORENO</t>
  </si>
  <si>
    <t>CALLE 123 No. 7 -50</t>
  </si>
  <si>
    <t>gerencia@biotronitech.com.co</t>
  </si>
  <si>
    <t>068-2021</t>
  </si>
  <si>
    <t>B BRAUN MEDICAL S.A</t>
  </si>
  <si>
    <t>Hernan Adolfo Ramon Yerovi</t>
  </si>
  <si>
    <t>Calle 44 #8 -31</t>
  </si>
  <si>
    <t>ingrid.rangel@bbraun.com</t>
  </si>
  <si>
    <t>066-2021</t>
  </si>
  <si>
    <t>SUMINISTRO DE ELEMENTOS DE CURACION DESTINADOS A LA ATENCION DE PACIENTES DEL HOSPITAL MILITAR CENTRAL: (BRAZALETES PARA TOMA DE TENSION ARTERIAL, CATETERES GUIADOS)</t>
  </si>
  <si>
    <t>BECTON DICKINSON DE COLOMBIA LTDA</t>
  </si>
  <si>
    <t>JESSIE KATHERIN FUENTES</t>
  </si>
  <si>
    <t>DIRECCION</t>
  </si>
  <si>
    <t>FELIPE AMBROSI DOS SANTOS</t>
  </si>
  <si>
    <t>licitaciones.col@bd.com</t>
  </si>
  <si>
    <t>CLIS VEREDA VUELTA GRANDE A 150 MTS GLORIETA SIBERIA VIA COTA BODEGA 56 Y 57</t>
  </si>
  <si>
    <t>054-2021</t>
  </si>
  <si>
    <t>BIOPLAST S.A</t>
  </si>
  <si>
    <t>SUMINITRO DE ELEMENTOS DE CURACION DESTINADOS A LA ATENCION DE PACIENTES DEL HOSPITAL MILITAR CENTRAL (APOSITOS PARA PREVENCION DE LESIONES DE PIEL, ELEMENTOS PARA MONITORIZACION ELECTROCARDIOGRAFICA, DRENAJE URINARIO)</t>
  </si>
  <si>
    <t>GUSTAVO PINZON DIAZ</t>
  </si>
  <si>
    <t>KRA 92 No 64C 24</t>
  </si>
  <si>
    <t>patricia@bioplastsa.com</t>
  </si>
  <si>
    <t>060-2021</t>
  </si>
  <si>
    <t>SMITH &amp; NEPHEW COLOMBIA S.A.S</t>
  </si>
  <si>
    <t>Calle 100 # 7 33 piso 3</t>
  </si>
  <si>
    <t>tatiana.castellanos@smith-nephew.com</t>
  </si>
  <si>
    <t>CLAUDIA VELOZA</t>
  </si>
  <si>
    <t>062-2021</t>
  </si>
  <si>
    <t>IVONNE DIAZ YAMAL</t>
  </si>
  <si>
    <t>064-2021</t>
  </si>
  <si>
    <t>B BRAUN MEDIAL S.A</t>
  </si>
  <si>
    <t xml:space="preserve">HECTOR MAURICIO SABOGAL </t>
  </si>
  <si>
    <t>ngrid.rangel@bbraun.com</t>
  </si>
  <si>
    <t>076-2021</t>
  </si>
  <si>
    <t>063-2021</t>
  </si>
  <si>
    <t>3M COLOMBIA S.A</t>
  </si>
  <si>
    <t>WILLIAM ARBELAEZ ARBELAEZ</t>
  </si>
  <si>
    <t>AVENIDA EL DORADO No. 75 - 93</t>
  </si>
  <si>
    <t>avoviedo@mmm.com</t>
  </si>
  <si>
    <t>ENRIQUE TURK FERNANDEZ</t>
  </si>
  <si>
    <t>078-2021</t>
  </si>
  <si>
    <t>052--2021</t>
  </si>
  <si>
    <t>PHARMACEUTICAL SUPPLY NCHAIN S.A.S</t>
  </si>
  <si>
    <t>SUMINISTRO DE TUBOS COLORIMÉTRICOS PARA LOS ANÁLISIS DE CONTROL DE CALIDAD DE AIRE MEDICINAL EN PRODUCCIÓN Y EN PUNTOS DE USO EN EL HOSPITAL MILITAR CENTRAL</t>
  </si>
  <si>
    <t>GEORGE BRAHIAN CESPEDES CALVO</t>
  </si>
  <si>
    <t>JOHN JAIRO GALLO CASTRO</t>
  </si>
  <si>
    <t>Carrera 27a No 40a - 32</t>
  </si>
  <si>
    <t>PSC.COLOMBIA@GMAIL.COM</t>
  </si>
  <si>
    <t>057-2020</t>
  </si>
  <si>
    <t>LABORATORIOS RETINA S.A</t>
  </si>
  <si>
    <t>SUMINISTRO DE ELEMENTOS, INSUMOS Y DISPOSITIVOS MÉDICOS PARA LA CONSULTA EXTERNA Y LOS PROCEDIMIENTOS DE CONSULTA EXTERNA PARA EL SERVICIO DE OFTALMOLOGIA DE PACIENTES DEL HOSPITAL MILITAR CENTRA</t>
  </si>
  <si>
    <t>LUJIS ALBERTO RUIZ ROBLES</t>
  </si>
  <si>
    <t>DSUBDIRECCION MEDICA</t>
  </si>
  <si>
    <t>Juan Alberto Diez Zuluaga</t>
  </si>
  <si>
    <t>Carrera 13 No 98 -70 Oficina 403</t>
  </si>
  <si>
    <t>ventas4@retina.com.co</t>
  </si>
  <si>
    <t>CD-033-2021-HOMIL</t>
  </si>
  <si>
    <t>https://community.secop.gov.co/Public/Tendering/OpportunityDetail/Index?noticeUID=CO1.NTC.1804905&amp;isFromPublicArea=True&amp;isModal=true&amp;asPopupView=true</t>
  </si>
  <si>
    <t>https://community.secop.gov.co/Public/Tendering/OpportunityDetail/Index?noticeUID=CO1.NTC.1824914&amp;isFromPublicArea=True&amp;isModal=true&amp;asPopupView=true</t>
  </si>
  <si>
    <t>MC-030-2021-HOMIL</t>
  </si>
  <si>
    <t>MC-012-2021-HOMIL</t>
  </si>
  <si>
    <t>https://community.secop.gov.co/Public/Tendering/OpportunityDetail/Index?noticeUID=CO1.NTC.1783951&amp;isFromPublicArea=True&amp;isModal=true&amp;asPopupView=true</t>
  </si>
  <si>
    <t>MC-029-2021-HOMIL</t>
  </si>
  <si>
    <t>https://community.secop.gov.co/Public/Tendering/OpportunityDetail/Index?noticeUID=CO1.NTC.1828366&amp;isFromPublicArea=True&amp;isModal=true&amp;asPopupView=true</t>
  </si>
  <si>
    <t>MC-028-2021-HOMIL</t>
  </si>
  <si>
    <t>https://community.secop.gov.co/Public/Tendering/OpportunityDetail/Index?noticeUID=CO1.NTC.1822774&amp;isFromPublicArea=True&amp;isModal=true&amp;asPopupView=true</t>
  </si>
  <si>
    <t>MC-031-2021-HOMIL</t>
  </si>
  <si>
    <t>https://community.secop.gov.co/Public/Tendering/OpportunityDetail/Index?noticeUID=CO1.NTC.1830398&amp;isFromPublicArea=True&amp;isModal=true&amp;asPopupView=true</t>
  </si>
  <si>
    <t>MC-052-2021-HOMIL</t>
  </si>
  <si>
    <t>https://community.secop.gov.co/Public/Tendering/OpportunityDetail/Index?noticeUID=CO1.NTC.1874428&amp;isFromPublicArea=True&amp;isModal=true&amp;asPopupView=true</t>
  </si>
  <si>
    <t>MANTENIMIENTO PREVENTIVO Y CORRECTIVO INCLUYENDO REPUESTOS ORIGINALES, NUEVOS, NO REMANUFACTURADOS, PARA LOS EQUIPOS MARCA HORUS DEL SISTEMA DE CONTROL DE INGRESO AL PARQUEADERO PÚBLICO DEL HOSPITAL MILITAR CENTRAL</t>
  </si>
  <si>
    <t>CD-044-2021-HOMIL</t>
  </si>
  <si>
    <t>https://community.secop.gov.co/Public/Tendering/OpportunityDetail/Index?noticeUID=CO1.NTC.1876505&amp;isFromPublicArea=True&amp;isModal=true&amp;asPopupView=true</t>
  </si>
  <si>
    <t>077-2021</t>
  </si>
  <si>
    <t>CIACOMEQ S.A.S</t>
  </si>
  <si>
    <t>SUMINISTRO DE PRODUCTOS QUÍMICOS NECESARIOS PARA EL TRATAMIENTO Y MANTENIMIENTO ADECUADO DEL AGUA, DE LOS SISTEMAS PISCINA HIDROYTERAPIA Y CALDERAS PARA LA OPTIMA PRESTACIÓN DE LOS SERVICIOS DEL HOSPITAL MILITAR</t>
  </si>
  <si>
    <t>GLORIA AMPARO ALMECIGA GARCIA</t>
  </si>
  <si>
    <t>CARRERA 63 #5A-85</t>
  </si>
  <si>
    <t>galmeciga@ciacomeq.com</t>
  </si>
  <si>
    <t>079-2021</t>
  </si>
  <si>
    <t>SUMINISTRO DE ACCESORIOS PARA PROCEDIMIENTOS DE TERAPIA DE ALTO FLUJO, PARA LA ATENCION DE PACIENTES DE UNIDADES CRITICAS DEL HOSPITAL MILITAR CENTRAL</t>
  </si>
  <si>
    <t>FELIPE JORGE RISSO AUBRY</t>
  </si>
  <si>
    <t>071-2021</t>
  </si>
  <si>
    <t>PRESTACION DE SERVICIOS DE GESTION EXTERNA PARA LOS RESIDUOS PELIGROSOS DE RIESGO QUIMICO DEL HOSPITAL MILITAR CENTRAL</t>
  </si>
  <si>
    <t>ECOCAPITAL INTERNACIONAL S.A</t>
  </si>
  <si>
    <t>ARLES RIOS MAYORGA SARAY</t>
  </si>
  <si>
    <t>FELIPE MEJIA ESCOBAR</t>
  </si>
  <si>
    <t>CRA. 19 A nO 61-11</t>
  </si>
  <si>
    <t>directormercadeo@ecocapital.co</t>
  </si>
  <si>
    <t>081-2021</t>
  </si>
  <si>
    <t>046--2021</t>
  </si>
  <si>
    <t>SERVICIO DE LAVADO Y DESINFECCION DE LOS TANQUES DE ALMACENAMIENTO DE AGUA POTABLE DEL HOSPITAL MILITAR CENTRAL PARA MANTENER LAS CARACTERISTICAS TECNICO QUIMICAS Y MOCROBIOLOGICAS</t>
  </si>
  <si>
    <t>080-2021</t>
  </si>
  <si>
    <t>MANTENIMIENTO PREVENTIVO Y CORRECTIVO INCLUYENDO REPUESTOS NUEVOS (NO REMANOFACTURADOS) AL EQUIPO MOTOGENERADOR (PLANTA ELÉCTRICA DE EMERGENCIA) CON CAPACIDAD DE 1000KW MARCA CUMMINS UBICADO EN EL HOSPITAL MILITAR CENTRAL</t>
  </si>
  <si>
    <t>MC-037-2021-HOMIL</t>
  </si>
  <si>
    <t>https://community.secop.gov.co/Public/Tendering/OpportunityDetail/Index?noticeUID=CO1.NTC.1852973&amp;isFromPublicArea=True&amp;isModal=true&amp;asPopupView=true</t>
  </si>
  <si>
    <t>MC-041-2021-HOMIL</t>
  </si>
  <si>
    <t>https://community.secop.gov.co/Public/Tendering/OpportunityDetail/Index?noticeUID=CO1.NTC.1884330&amp;isFromPublicArea=True&amp;isModal=true&amp;asPopupView=true</t>
  </si>
  <si>
    <t>MC-040-2021-HOMIL</t>
  </si>
  <si>
    <t>https://community.secop.gov.co/Public/Tendering/OpportunityDetail/Index?noticeUID=CO1.NTC.1875467&amp;isFromPublicArea=True&amp;isModal=true&amp;asPopupView=true</t>
  </si>
  <si>
    <t>MC-023-2021-HOMIL</t>
  </si>
  <si>
    <t>https://community.secop.gov.co/Public/Tendering/OpportunityDetail/Index?noticeUID=CO1.NTC.1834323&amp;isFromPublicArea=True&amp;isModal=true&amp;asPopupView=true</t>
  </si>
  <si>
    <t>MC-046-2021-HOMIL</t>
  </si>
  <si>
    <t>https://community.secop.gov.co/Public/Tendering/OpportunityDetail/Index?noticeUID=CO1.NTC.1860393&amp;isFromPublicArea=True&amp;isModal=true&amp;asPopupView=true</t>
  </si>
  <si>
    <t>052-2021</t>
  </si>
  <si>
    <t>ALQUILER DE MARCO DE ESTEROTAXIA PARA LA REALIZACION DE PROCEDIMIENTOS DEL SERVICIO DE NUROLOGIA DEL HOSPITAL MILITAR CENTRAL</t>
  </si>
  <si>
    <t>NAUROLOR S.A.S</t>
  </si>
  <si>
    <t>Luis Orlando Rojas Romero</t>
  </si>
  <si>
    <t>CRA 16 # 127B-43 torre 4 apto 902</t>
  </si>
  <si>
    <t>luycon@outlook.com</t>
  </si>
  <si>
    <t>085-2021</t>
  </si>
  <si>
    <t>CASA QUIMICOS S.A.S</t>
  </si>
  <si>
    <t>ADQUISICIÓN DE CLORO Y REACTIVOS PARA EL FOTÓMETRO MULTIPARAMETRO Y MEDIDOR PORTÁTIL DE TURBIDEZ MARCA HANNA INSTRUMENTS PARA EL ANÁLISIS DE LA CALIDAD DE AGUA DEL TANQUE DE HIDROTERAPIA.</t>
  </si>
  <si>
    <t>Calle 73 No 20 - 51</t>
  </si>
  <si>
    <t>casaquimicos@hotmail.com</t>
  </si>
  <si>
    <t>084-2021</t>
  </si>
  <si>
    <t>MOSSERT DAVID CABREJO TORRES</t>
  </si>
  <si>
    <t>PRESTACIÓN DEL SERVICIO DE TRANSMISION EN VIVO Y EN DIRECTO VÍA STREAMING DE LA AUDIENCIA DE RENDICIÓN DE CUENTAS DEL HOSPITAL MILITAR CENTRAL</t>
  </si>
  <si>
    <t>MERCEDES DEL PILAR VALERO PEREZ - IVAN MAURICIO MAALDONADO</t>
  </si>
  <si>
    <t xml:space="preserve">SUBDIRECCION DE DOCENCIA </t>
  </si>
  <si>
    <t>Carrera 10 No. 26-56</t>
  </si>
  <si>
    <t>mochelcabrejo@gmail.com</t>
  </si>
  <si>
    <t>TECNCA ELECTROMEDICA S.A</t>
  </si>
  <si>
    <t>075-2021</t>
  </si>
  <si>
    <t>HERNAN MOLANO RIVERO</t>
  </si>
  <si>
    <t>licitaciones@tecnicaelectromedica.com</t>
  </si>
  <si>
    <t>calle 47 5-26</t>
  </si>
  <si>
    <t>072-2021</t>
  </si>
  <si>
    <t>MINERVA MEDICAL S.A.S</t>
  </si>
  <si>
    <t>CATALINA CORREA MAZUERA - KAROLYNA BLANCO FERREIRA</t>
  </si>
  <si>
    <t>CARLOS ALBERTO LEMA VILLEGAS</t>
  </si>
  <si>
    <t>servicioalcliente@minervamedical.com.co</t>
  </si>
  <si>
    <t>CR 72N° 127-91</t>
  </si>
  <si>
    <t>MC-016-2021-HOMIL</t>
  </si>
  <si>
    <t>https://community.secop.gov.co/Public/Tendering/OpportunityDetail/Index?noticeUID=CO1.NTC.1815562&amp;isFromPublicArea=True&amp;isModal=true&amp;asPopupView=true</t>
  </si>
  <si>
    <t>MC-061-2021-HOMIL</t>
  </si>
  <si>
    <t>https://community.secop.gov.co/Public/Tendering/OpportunityDetail/Index?noticeUID=CO1.NTC.1900832&amp;isFromPublicArea=True&amp;isModal=true&amp;asPopupView=true</t>
  </si>
  <si>
    <t>MC-058-2021-HOMIL</t>
  </si>
  <si>
    <t>https://community.secop.gov.co/Public/Tendering/OpportunityDetail/Index?noticeUID=CO1.NTC.1902415&amp;isFromPublicArea=True&amp;isModal=true&amp;asPopupView=true</t>
  </si>
  <si>
    <t>083-2021</t>
  </si>
  <si>
    <t>CONTRATACIÓN DIRECTA</t>
  </si>
  <si>
    <t>LICENCIAMIENTO DE USO DE LA PLATAFORMA, ADMINISTRACIÓN DE SERVIDORES Y SOPORTE PARA EL SISTEMA DE GESTIÓN ACADÉMICA DE LA ESCUELA DE ENFERMERÍA DEL HOSPITAL MILITAR CENTRAL</t>
  </si>
  <si>
    <t>CD-042-2021-HOMIL</t>
  </si>
  <si>
    <t>https://community.secop.gov.co/Public/Tendering/OpportunityDetail/Index?noticeUID=CO1.NTC.1891263&amp;isFromPublicArea=True&amp;isModal=true&amp;asPopupView=true</t>
  </si>
  <si>
    <t>GRUPO SABERES SAS</t>
  </si>
  <si>
    <t>PD. GUILLERMO CHACÓN</t>
  </si>
  <si>
    <t>LADY YURANI MORA MORENO</t>
  </si>
  <si>
    <t>CALLE 12 N° 5-35 T3 404</t>
  </si>
  <si>
    <t>gruposaberes@sistemasaberes.com</t>
  </si>
  <si>
    <t>090-2021</t>
  </si>
  <si>
    <t>MC-065-2021-HOMIL</t>
  </si>
  <si>
    <t>https://community.secop.gov.co/Public/Tendering/OpportunityDetail/Index?noticeUID=CO1.NTC.1913111&amp;isFromPublicArea=True&amp;isModal=true&amp;asPopupView=true</t>
  </si>
  <si>
    <t>INNOVA PHARMA S.A.S.</t>
  </si>
  <si>
    <t>SUMINISTRO DE DESINFECTANTES E INSUMOS DE LIMPIEZA PARA LA CENTRAL DE ADECUACIÓN DE MEDICAMENTOS DEL HOSPITAL MILITAR CENTRAL</t>
  </si>
  <si>
    <t>CESAR AUGUSTO PRADO DIAZ</t>
  </si>
  <si>
    <t>Calle 20 A No. 96 B-81</t>
  </si>
  <si>
    <t>contacto@innovapharma.com.co</t>
  </si>
  <si>
    <t>FUNZA</t>
  </si>
  <si>
    <t>087-2021</t>
  </si>
  <si>
    <t>MC-054-2021-HOMIL</t>
  </si>
  <si>
    <t>https://community.secop.gov.co/Public/Tendering/OpportunityDetail/Index?noticeUID=CO1.NTC.1890103&amp;isFromPublicArea=True&amp;isModal=true&amp;asPopupView=true</t>
  </si>
  <si>
    <t>CONTROL Y GESTION AMBIENTAL S.A.S.</t>
  </si>
  <si>
    <t>SERVICIO DE TOMA DE MUESTRAS, TRANSPORTE Y ANÁLISIS DE LA CALIDAD DE AGUA POTABLE, RESIDUAL, TANQUE DE HIDROTERAPIA, LODOS GENERADOS EN LA PLANTA DE TRATAMIENTOS RESIDUALES Y EMISIONES ATMOSFÉRICAS CON SUS RESPECTIVOS INFORMES</t>
  </si>
  <si>
    <t>ARIEL CASTRO ROBLES</t>
  </si>
  <si>
    <t>VÍCTOR RAFAEL GUTIERREZ TORRES</t>
  </si>
  <si>
    <t>CALLE 12 N° 16-40</t>
  </si>
  <si>
    <t>controlygestionambiental11@hotmail.com</t>
  </si>
  <si>
    <t>073-2021</t>
  </si>
  <si>
    <t>SA-003-2021-HOMIL</t>
  </si>
  <si>
    <t>https://community.secop.gov.co/Public/Tendering/OpportunityDetail/Index?noticeUID=CO1.NTC.1747969&amp;isFromPublicArea=True&amp;isModal=true&amp;asPopupView=true</t>
  </si>
  <si>
    <t>FRESENIUS KABI COLOMBIA S.A.S</t>
  </si>
  <si>
    <t>SUMINISTRO DE INSUMOS NECESARIOS PARA LA RECOLECCIÓN Y FRACCIONAMIENTO DE LAS UNIDADES DE SANGRE COLECTADAS Y DE LAS PLAQUETAS POR AFÉRESIS CON EL FIN DE CONTAR CON LOS HEMOCOMPONENTES NECESARIOS PARA ATENDER LA DEMANDA DE TRANSFUSIÓN DE LOS PACIENTES ATENDIDOS EN EL HOSPITAL MILITAR CENTRAL</t>
  </si>
  <si>
    <t>GLORIA NEIRA SILVA</t>
  </si>
  <si>
    <t>AMIT KATARIA</t>
  </si>
  <si>
    <t>CE 358736</t>
  </si>
  <si>
    <t>javier.davila@fresenius-kabi.com</t>
  </si>
  <si>
    <t>Cra 7 N° 155C - 20 Piso 40 North Point Torre E</t>
  </si>
  <si>
    <t>089-2021</t>
  </si>
  <si>
    <t>CD-048-2021-HOMIL</t>
  </si>
  <si>
    <t>https://community.secop.gov.co/Public/Tendering/OpportunityDetail/Index?noticeUID=CO1.NTC.1913031&amp;isFromPublicArea=True&amp;isModal=true&amp;asPopupView=true</t>
  </si>
  <si>
    <t>BIOTRONITECH COLOMBIA S.A.</t>
  </si>
  <si>
    <t>“MANTENIMIENTO PREVENTIVO Y CORRECTIVO GENERAL INCLUSIÓN DE REPUESTOS NUEVOS NO REMANOFACTURADOS PARA LOS SETS DE INSTRUMENTAL MARCA KARL STORZ DEL HOSPITAL MILITAR CENTRAL”</t>
  </si>
  <si>
    <t>MARTHA LIGIA CASTANO ARROYO</t>
  </si>
  <si>
    <t>093-2021</t>
  </si>
  <si>
    <t>MC-067-2021-HOMIL</t>
  </si>
  <si>
    <t>https://community.secop.gov.co/Public/Tendering/OpportunityDetail/Index?noticeUID=CO1.NTC.1922608&amp;isFromPublicArea=True&amp;isModal=true&amp;asPopupView=true</t>
  </si>
  <si>
    <t>INSTRUMENTACION S.A.</t>
  </si>
  <si>
    <t>“SUMINISTRO DE CONSUMIBLES PARA EL SERVICIO DE TERAPIA RESPIRATORIA DEL HOSPITAL MILITAR CENTRAL”</t>
  </si>
  <si>
    <t xml:space="preserve">RAFAEL CAMACHO VILLAMIL </t>
  </si>
  <si>
    <t>KR 15A 118 12</t>
  </si>
  <si>
    <t>instrumentacion@instrumentacion.com.co</t>
  </si>
  <si>
    <t>091-2021</t>
  </si>
  <si>
    <t>094-2021</t>
  </si>
  <si>
    <t>CD-045-2021-HOMIL</t>
  </si>
  <si>
    <t>https://community.secop.gov.co/Public/Tendering/OpportunityDetail/Index?noticeUID=CO1.NTC.1906579&amp;isFromPublicArea=True&amp;isModal=true&amp;asPopupView=true</t>
  </si>
  <si>
    <t>SURGIPLAST S.A.</t>
  </si>
  <si>
    <t>ADQUISICIÓN DE ACCESORIOS NUEVOS NO REMANUFACTURADOS PARA MESA DE CIRUGÍA CMAX-3 MARCA STERIS</t>
  </si>
  <si>
    <t>JUAN PABLO BORRERO GONZALEZ</t>
  </si>
  <si>
    <t>CARLOS RAFAEL ORTEGA ZAMORANO</t>
  </si>
  <si>
    <t>CARRERA 72 A N° 70-17</t>
  </si>
  <si>
    <t>nortega@labgothaplast.com.co</t>
  </si>
  <si>
    <t>SA-008-2021-HOMIL</t>
  </si>
  <si>
    <t>https://community.secop.gov.co/Public/Tendering/OpportunityDetail/Index?noticeUID=CO1.NTC.1824608&amp;isFromPublicArea=True&amp;isModal=true&amp;asPopupView=true</t>
  </si>
  <si>
    <t>RP MEDICAS S.A.</t>
  </si>
  <si>
    <t>SUMINISTRO DE INSUMOS PARA PROCEDIMIENTOS DE RADIOLOGÍA INTERVENCIONISTA Y OTRAS ESPECIALIDADES QUE LO REQUIERAN PARA LA REALIZACIÓN DE PROCEDIMIENTOS INVASIVOS EN EL SERVICIO DE IMÁGENES DIAGNOSTICAS</t>
  </si>
  <si>
    <t>ANGEL OCTAVIO DONATO RONDON</t>
  </si>
  <si>
    <t>CARMENZA CUARTAS</t>
  </si>
  <si>
    <t>TRANSVERSAL 6 # 45-135</t>
  </si>
  <si>
    <t>servicioalcliente@rpmedicas.co</t>
  </si>
  <si>
    <t>096-2021</t>
  </si>
  <si>
    <t>NUBIA STELLA GAMBOA CASTILLO</t>
  </si>
  <si>
    <t>Carrera 7 No. 156-68 piso 28</t>
  </si>
  <si>
    <t>seccomercial@worldmedical.com.co</t>
  </si>
  <si>
    <t>095-2021</t>
  </si>
  <si>
    <t>G BARCO SA</t>
  </si>
  <si>
    <t>WORLD MEDICAL SOCIEDAD POR ACCIONES SIMPLIFICADA</t>
  </si>
  <si>
    <t>LUIS FELIPE GONZALEZ REYES</t>
  </si>
  <si>
    <t>CALLE 99 N° 14 - 76</t>
  </si>
  <si>
    <t>vivian.herrera@gbarco.com.co</t>
  </si>
  <si>
    <t>088-2021</t>
  </si>
  <si>
    <t>MC-032-2021-HOMIL</t>
  </si>
  <si>
    <t>https://community.secop.gov.co/Public/Tendering/OpportunityDetail/Index?noticeUID=CO1.NTC.1868707&amp;isFromPublicArea=True&amp;isModal=true&amp;asPopupView=true</t>
  </si>
  <si>
    <t>INNVECTOR SAS</t>
  </si>
  <si>
    <t>ADQUISICIÓN E INSTALACIÓN Y PUESTA EN FUNCIONAMIENTO DE UN SISTEMA DE GESTIÓN DE TURNOS PARA EL ÁREA DE ATENCIÓN AL USUARIO DEL HOSPITAL MILITAR CENTRAL</t>
  </si>
  <si>
    <t>NUBIA GOMEZ QUINTERO</t>
  </si>
  <si>
    <t>XIOMARA CASTRO</t>
  </si>
  <si>
    <t>Cra 7 # 155c-30</t>
  </si>
  <si>
    <t>comercial@innvector.com</t>
  </si>
  <si>
    <t>097-2021</t>
  </si>
  <si>
    <t>TETSUYA SAKATA</t>
  </si>
  <si>
    <t>CE 793053</t>
  </si>
  <si>
    <t>CALLE 100 # 23-10</t>
  </si>
  <si>
    <t>daniel.pelaez@terumomedical.com</t>
  </si>
  <si>
    <t>086-2021</t>
  </si>
  <si>
    <t>MC-055-2021-HOMIL</t>
  </si>
  <si>
    <t>https://community.secop.gov.co/Public/Tendering/OpportunityDetail/Index?noticeUID=CO1.NTC.1884913&amp;isFromPublicArea=True&amp;isModal=true&amp;asPopupView=true</t>
  </si>
  <si>
    <t xml:space="preserve"> ABBOTT LABORATORIES DE COLOMBIA S.A.S</t>
  </si>
  <si>
    <t>“SUMINISTRO DE INSUMOS Y REACTIVOS POINT OF CARE PARA EL HOSPITAL MILITAR CENTRAL”</t>
  </si>
  <si>
    <t>CONRADO ANDRES JIMENEZ MONTEALEGRE</t>
  </si>
  <si>
    <t>FABIO LEON ALZATE RODRIGUEZ</t>
  </si>
  <si>
    <t>CALLE 100 No. 9A-45 PISO 14</t>
  </si>
  <si>
    <t>rodriguez.sandra@abbott.com</t>
  </si>
  <si>
    <t>108-2021</t>
  </si>
  <si>
    <t>MC-053-2021-HOMIL</t>
  </si>
  <si>
    <t>https://community.secop.gov.co/Public/Tendering/OpportunityDetail/Index?noticeUID=CO1.NTC.1894922&amp;isFromPublicArea=True&amp;isModal=true&amp;asPopupView=true</t>
  </si>
  <si>
    <t>DISTRIBUCIONES EYG SAS</t>
  </si>
  <si>
    <t>SUMINISTRO DE ELEMENTOS Y EQUIPOS DE PROTECCIÓN PERSONAL PARA LA SEGURIDAD DE LOS TRABAJADORES, ESTUDIANTES Y PERSONAL EN COMISIÓN DEL HOSPITAL MILITAR CENTRAL DE ACUERDO A LOS RIESGOS LABORALES</t>
  </si>
  <si>
    <t>HEIDY ESPERANZA ROJAS</t>
  </si>
  <si>
    <t>LUISA FERNANDA GONZÁLEZ NIÑO</t>
  </si>
  <si>
    <t>AV CARACAS NO 59-82</t>
  </si>
  <si>
    <t>distribuciones.eyg@outlook.es</t>
  </si>
  <si>
    <t>103-2021</t>
  </si>
  <si>
    <t>CD-049-2021-HOMIL</t>
  </si>
  <si>
    <t>HOSPIMEDICS S.A.</t>
  </si>
  <si>
    <t>“MANTENIMIENTO PREVENTIVO Y LOS CORRECTIVOS QUE SEAN NECESARIOS, INCLUIDO SUMINISTRO DE REPUESTOS, ACCESORIOS, INSUMOS Y CONSUMIBLES ORIGINALES NUEVOS NO REMANUFACTURADOS PARA EL EQUIPO ECÓGRAFO DE MARCA - HITACHI ALOKA ALPHA 7 DEL SERVICIO DE GINECOLOGÍA DEL HOSPITAL MILITAR CENTRAL”.</t>
  </si>
  <si>
    <t>NANCY CHAPARRO CHAPARRO</t>
  </si>
  <si>
    <t>BRIGITTE MEYER TELLEZ</t>
  </si>
  <si>
    <t>Avenida Carrera 45 No. 118-60</t>
  </si>
  <si>
    <t>info@hospimedics.com</t>
  </si>
  <si>
    <t>104-2021</t>
  </si>
  <si>
    <t>MC-081-2021-HOMIL</t>
  </si>
  <si>
    <t>CARE DOSIMETRY SAS</t>
  </si>
  <si>
    <t>SERVICIO DE DOSIMETRÍA PERSONAL PARA EL SEGUIMIENTO DE LAS DOSIS RECIBIDAS POR LOS TRABAJADORES OCUPACIONALMENTE EXPUESTOS A RADIACIONES IONIZANTES</t>
  </si>
  <si>
    <t>MAURICIO ARIZA LEON</t>
  </si>
  <si>
    <t>CALLE 5 B 3 No. 31-29</t>
  </si>
  <si>
    <t>admon@caredosimetry.com</t>
  </si>
  <si>
    <t>109-2021</t>
  </si>
  <si>
    <t>EQUIPOS CASABLANCA S.A.S</t>
  </si>
  <si>
    <t>Carlos Gustavo Bernal Diaz</t>
  </si>
  <si>
    <t>Carrera 70c No 52-92</t>
  </si>
  <si>
    <t>equiposcasablanca@gmail.com</t>
  </si>
  <si>
    <t>106-2021</t>
  </si>
  <si>
    <t>MEJIA IRURITA S EN CS     -    LEADER LIFE</t>
  </si>
  <si>
    <t>MANTENIMIENTO PREVENTIVO Y LOS CORRECTIVOS QUE SEAN NECESARIOS, INCLUIDO SUMINISTRO DE REPUESTOS, ACCESORIOS, INSUMOS Y CONSUMIBLES ORIGINALES NUEVOS NO REMANUFACTURADOS PARA EL EQUIPO CÁMARA HIPERBÁRICA DEL SERVICIO DE NEUROLOGÍA HOSPITAL MILITAR CENTRAL</t>
  </si>
  <si>
    <t>WILLIAM WILCHES RODRIGUEZ</t>
  </si>
  <si>
    <t>MARIA ODILE IRURITA BARRERA</t>
  </si>
  <si>
    <t>CALLE 19A # 21 108</t>
  </si>
  <si>
    <t>carolinamejia@colaminas.com</t>
  </si>
  <si>
    <t>MC-084-2021-HOMIL</t>
  </si>
  <si>
    <t>https://community.secop.gov.co/Public/Tendering/OpportunityDetail/Index?noticeUID=CO1.NTC.1957637&amp;isFromPublicArea=True&amp;isModal=true&amp;asPopupView=true</t>
  </si>
  <si>
    <t>098-2021</t>
  </si>
  <si>
    <t>SUMINISTRO DE INSUMOS Y REACTIVOS POINT OF CARE PARA EL HOSPITAL MILITAR CENTRAL</t>
  </si>
  <si>
    <t>ABBOT LABORATORIES DE COLOMBIA S.A.S</t>
  </si>
  <si>
    <t>MIRIAM LUCIA AVILA GUZMAN</t>
  </si>
  <si>
    <t>100-2021</t>
  </si>
  <si>
    <t>COLCAN</t>
  </si>
  <si>
    <t>PRESTACION DE SERVICIOS DE SALUD PARA LA REALIZACION DE EXÁMENES EXTRAHOSPITALARIOS PARA ESTUDIOS DE RESONANCIA MAGNÉTICA DEL HOSPITAL MILITAR CENTRAL</t>
  </si>
  <si>
    <t>GERMAN PARDO PARDO</t>
  </si>
  <si>
    <t>MC-072-2021-HOMIL</t>
  </si>
  <si>
    <t>https://community.secop.gov.co/Public/Tendering/OpportunityDetail/Index?noticeUID=CO1.NTC.1927529&amp;isFromPublicArea=True&amp;isModal=true&amp;asPopupView=true</t>
  </si>
  <si>
    <t>MC-071-2021-HOMIL</t>
  </si>
  <si>
    <t>https://community.secop.gov.co/Public/Tendering/OpportunityDetail/Index?noticeUID=CO1.NTC.1934234&amp;isFromPublicArea=True&amp;isModal=true&amp;asPopupView=true</t>
  </si>
  <si>
    <t>https://community.secop.gov.co/Public/Tendering/OpportunityDetail/Index?noticeUID=CO1.NTC.1934051&amp;isFromPublicArea=True&amp;isModal=true&amp;asPopupView=true</t>
  </si>
  <si>
    <t>https://community.secop.gov.co/Public/Tendering/OpportunityDetail/Index?noticeUID=CO1.NTC.1936903&amp;isFromPublicArea=True&amp;isModal=true&amp;asPopupView=true</t>
  </si>
  <si>
    <t>114-2021</t>
  </si>
  <si>
    <t>EL MANTENIMIENTO PREVENTIVO Y CORRECTIVO CON SUMINISTRO E INSTALACIÓN DE REPUESTOS ORIGINALES NUEVOS NO REMANUFACTURADOS DE LOS EQUIPOS MARCA KARL STORZ DE LOS SERVICIOS DE GASTROENTEROLOGÍA, OTORRINOLARINGOLOGÍA, NEUMOLOGÍA Y CIRUGÍA DEL HOSPITAL MILITAR CENTRAL</t>
  </si>
  <si>
    <t>CD-051-2021-HOMIL</t>
  </si>
  <si>
    <t>https://community.secop.gov.co/Public/Tendering/OpportunityDetail/Index?noticeUID=CO1.NTC.1962673&amp;isFromPublicArea=True&amp;isModal=true&amp;asPopupView=true</t>
  </si>
  <si>
    <t>111-2021</t>
  </si>
  <si>
    <t>CISPROASEO S.A.S</t>
  </si>
  <si>
    <t>ADQUISICIÓN DE PRODUCTOS DE ASEO Y LIMPIEZA PARA LOS VEHÍCULOS DEL PARQUE AUTOMOTOR DE PROPIEDAD DEL ESTABLECIMIENTO PÚBLICO HOSPITAL MILITAR CENTRAL</t>
  </si>
  <si>
    <t>113-2021</t>
  </si>
  <si>
    <t>SIFWARE IT S.A.S</t>
  </si>
  <si>
    <t>ADQUIRIR LICENCIA DE PRODUCTO ADOBE CREATIVE SUITE PARA EL USO DEL HOSPITAL MILITAR CENTRAL</t>
  </si>
  <si>
    <t xml:space="preserve">GUILLERMO CHACON GARZON </t>
  </si>
  <si>
    <t>Walter Giraldo Gomez</t>
  </si>
  <si>
    <t>Cra 13 # 64 - 16 Of 333</t>
  </si>
  <si>
    <t>comercial@softwareit.com.co</t>
  </si>
  <si>
    <t>MIGUEL ANGEL QUIGUANTAR INGUILAN</t>
  </si>
  <si>
    <t>SANDRA MILENA CARO JIMENEZ</t>
  </si>
  <si>
    <t>CALLE 42 B SUR N° 91 A – 15</t>
  </si>
  <si>
    <t>cisproaseo@gmail.com</t>
  </si>
  <si>
    <t>MC-080-2021-HOMIL</t>
  </si>
  <si>
    <t>https://community.secop.gov.co/Public/Tendering/OpportunityDetail/Index?noticeUID=CO1.NTC.1945360&amp;isFromPublicArea=True&amp;isModal=true&amp;asPopupView=true</t>
  </si>
  <si>
    <t>MC-060-2021-HOMIL</t>
  </si>
  <si>
    <t>https://community.secop.gov.co/Public/Tendering/OpportunityDetail/Index?noticeUID=CO1.NTC.1913033&amp;isFromPublicArea=True&amp;isModal=true&amp;asPopupView=true</t>
  </si>
  <si>
    <t>119-2021</t>
  </si>
  <si>
    <t>SUMINISTRO DE ELEMENTOS, INSUMOS Y DISPOSITIVOS MÉDICOS PARA LOS EQUIPOS CONSTELLATION Y CENTURION PARA LOS PROCEDIMIENTOS QUIRÚRGICOS DEL SERVICIO DE OFTALMOLOGÍA DEL HOSPITAL MILITAR CENTRAL</t>
  </si>
  <si>
    <t>LUIS ALBERTO RUUIZ ROBLES</t>
  </si>
  <si>
    <t>118-2021</t>
  </si>
  <si>
    <t>TELEFLEX MEDICAL COLOMBIA S.A.S</t>
  </si>
  <si>
    <t>KAROLINA BLANCO</t>
  </si>
  <si>
    <t>ALEJANDRO ELIAS LONDONO TORO</t>
  </si>
  <si>
    <t>Carrera 16 No. 97 - 46 Piso 6</t>
  </si>
  <si>
    <t>angelica.quiroga@teleflex.com</t>
  </si>
  <si>
    <t>110-2021</t>
  </si>
  <si>
    <t xml:space="preserve">IMCOLMEDICA S.A </t>
  </si>
  <si>
    <t>MIGUEL ANGEL GUTIERREZ RAMIREZ</t>
  </si>
  <si>
    <t>ALBERTO ÑUSTES</t>
  </si>
  <si>
    <t>samitoca@hotmail.com</t>
  </si>
  <si>
    <t>CALLE 36 15 42</t>
  </si>
  <si>
    <t>https://community.secop.gov.co/Public/Tendering/OpportunityDetail/Index?noticeUID=CO1.NTC.1948648&amp;isFromPublicArea=True&amp;isModal=true&amp;asPopupView=true</t>
  </si>
  <si>
    <t>MC-079-2021-HOMIL</t>
  </si>
  <si>
    <t>CD-056-2021-HOMIL</t>
  </si>
  <si>
    <t>https://community.secop.gov.co/Public/Tendering/OpportunityDetail/Index?noticeUID=CO1.NTC.1982055&amp;isFromPublicArea=True&amp;isModal=true&amp;asPopupView=true</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</si>
</sst>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_-&quot;$&quot;* #,##0_-;\-&quot;$&quot;* #,##0_-;_-&quot;$&quot;* &quot;-&quot;_-;_-@_-"/>
    <numFmt numFmtId="165" formatCode="_-&quot;$&quot;* #,##0.00_-;\-&quot;$&quot;* #,##0.00_-;_-&quot;$&quot;* &quot;-&quot;??_-;_-@_-"/>
    <numFmt numFmtId="166" formatCode="[$$-240A]\ #,##0"/>
    <numFmt numFmtId="167" formatCode="&quot;$&quot;\ #,##0"/>
    <numFmt numFmtId="168" formatCode="yyyy\-mm\-dd;@"/>
    <numFmt numFmtId="169" formatCode="&quot;$&quot;#,##0"/>
    <numFmt numFmtId="171" formatCode="_ &quot;$&quot;\ * #,##0_ ;_ &quot;$&quot;\ * \-#,##0_ ;_ &quot;$&quot;\ * &quot;-&quot;_ ;_ @_ "/>
  </numFmts>
  <fonts count="9"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Arial Narrow"/>
      <family val="2"/>
    </font>
    <font>
      <b/>
      <sz val="10"/>
      <color theme="1"/>
      <name val="Arial Narrow"/>
      <family val="2"/>
    </font>
    <font>
      <sz val="10"/>
      <color theme="1"/>
      <name val="Arial Narrow"/>
      <family val="2"/>
    </font>
    <font>
      <sz val="9"/>
      <color rgb="FF0074E8"/>
      <name val="Arial Narrow"/>
      <family val="2"/>
    </font>
    <font>
      <u/>
      <sz val="10"/>
      <color theme="10"/>
      <name val="Arial Narrow"/>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0">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xf numFmtId="171" fontId="3" fillId="0" borderId="0" applyFont="0" applyFill="0" applyBorder="0" applyAlignment="0" applyProtection="0"/>
  </cellStyleXfs>
  <cellXfs count="34">
    <xf numFmtId="0" fontId="0" fillId="0" borderId="0" xfId="0"/>
    <xf numFmtId="0" fontId="6" fillId="4" borderId="0" xfId="0" applyFont="1" applyFill="1"/>
    <xf numFmtId="166" fontId="4" fillId="4" borderId="7" xfId="0" applyNumberFormat="1" applyFont="1" applyFill="1" applyBorder="1" applyAlignment="1">
      <alignment horizontal="center" vertical="center" wrapText="1"/>
    </xf>
    <xf numFmtId="167" fontId="5" fillId="4" borderId="7" xfId="1"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8" fontId="4" fillId="4" borderId="7"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49" fontId="5" fillId="2" borderId="8" xfId="0" applyNumberFormat="1" applyFont="1" applyFill="1" applyBorder="1" applyAlignment="1">
      <alignment horizontal="center" vertical="center" wrapText="1"/>
    </xf>
    <xf numFmtId="0" fontId="6" fillId="0" borderId="8" xfId="0" applyFont="1" applyBorder="1" applyAlignment="1">
      <alignment horizontal="center" vertical="center" wrapText="1"/>
    </xf>
    <xf numFmtId="49" fontId="6" fillId="0" borderId="8" xfId="0" applyNumberFormat="1" applyFont="1" applyBorder="1" applyAlignment="1">
      <alignment horizontal="center" vertical="center" wrapText="1"/>
    </xf>
    <xf numFmtId="0" fontId="7" fillId="0" borderId="9" xfId="0" applyFont="1" applyBorder="1" applyAlignment="1">
      <alignment horizontal="center" vertical="center"/>
    </xf>
    <xf numFmtId="0" fontId="8" fillId="0" borderId="9" xfId="2" applyFont="1" applyBorder="1" applyAlignment="1" applyProtection="1">
      <alignment vertical="center" wrapText="1"/>
    </xf>
    <xf numFmtId="49" fontId="6" fillId="2" borderId="8" xfId="0" applyNumberFormat="1" applyFont="1" applyFill="1" applyBorder="1" applyAlignment="1">
      <alignment horizontal="center" vertical="center" wrapText="1"/>
    </xf>
    <xf numFmtId="49" fontId="6" fillId="2" borderId="8" xfId="0" applyNumberFormat="1" applyFont="1" applyFill="1" applyBorder="1" applyAlignment="1">
      <alignment horizontal="justify" vertical="justify" wrapText="1"/>
    </xf>
    <xf numFmtId="169" fontId="6" fillId="2" borderId="8" xfId="0" applyNumberFormat="1" applyFont="1" applyFill="1" applyBorder="1" applyAlignment="1">
      <alignment horizontal="center" vertical="center"/>
    </xf>
    <xf numFmtId="164" fontId="6" fillId="2" borderId="8" xfId="1" applyNumberFormat="1" applyFont="1" applyFill="1" applyBorder="1" applyAlignment="1">
      <alignment horizontal="center" vertical="center"/>
    </xf>
    <xf numFmtId="168" fontId="6" fillId="3" borderId="8" xfId="0" applyNumberFormat="1" applyFont="1" applyFill="1" applyBorder="1" applyAlignment="1">
      <alignment horizontal="center" vertical="center" wrapText="1"/>
    </xf>
    <xf numFmtId="14" fontId="6" fillId="0" borderId="8" xfId="0" applyNumberFormat="1" applyFont="1" applyBorder="1" applyAlignment="1">
      <alignment horizontal="center" vertical="center" wrapText="1"/>
    </xf>
    <xf numFmtId="14" fontId="6" fillId="0" borderId="9" xfId="0" applyNumberFormat="1" applyFont="1" applyBorder="1" applyAlignment="1">
      <alignment horizontal="center" vertical="center" wrapText="1"/>
    </xf>
    <xf numFmtId="1" fontId="6" fillId="0" borderId="8" xfId="0" applyNumberFormat="1" applyFont="1" applyBorder="1" applyAlignment="1">
      <alignment horizontal="center" vertical="center" wrapText="1"/>
    </xf>
    <xf numFmtId="0" fontId="6" fillId="0" borderId="0" xfId="0" applyFont="1"/>
    <xf numFmtId="168" fontId="6" fillId="0" borderId="0" xfId="0" applyNumberFormat="1" applyFont="1"/>
    <xf numFmtId="168" fontId="4" fillId="4" borderId="3"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0" fontId="5" fillId="4" borderId="5" xfId="0" applyFont="1" applyFill="1" applyBorder="1" applyAlignment="1">
      <alignment horizontal="center"/>
    </xf>
    <xf numFmtId="0" fontId="5" fillId="4" borderId="3" xfId="0" applyFont="1" applyFill="1" applyBorder="1" applyAlignment="1">
      <alignment horizontal="center"/>
    </xf>
    <xf numFmtId="49" fontId="4" fillId="4" borderId="1" xfId="0" applyNumberFormat="1" applyFont="1" applyFill="1" applyBorder="1" applyAlignment="1">
      <alignment vertical="center" wrapText="1"/>
    </xf>
    <xf numFmtId="49" fontId="4" fillId="4" borderId="2" xfId="0" applyNumberFormat="1" applyFont="1" applyFill="1" applyBorder="1" applyAlignment="1">
      <alignment vertical="center" wrapText="1"/>
    </xf>
    <xf numFmtId="166" fontId="4" fillId="4" borderId="3" xfId="0" applyNumberFormat="1" applyFont="1" applyFill="1" applyBorder="1" applyAlignment="1">
      <alignment vertical="center" wrapText="1"/>
    </xf>
    <xf numFmtId="166" fontId="4" fillId="4" borderId="4" xfId="0" applyNumberFormat="1" applyFont="1" applyFill="1" applyBorder="1" applyAlignment="1">
      <alignment vertical="center" wrapText="1"/>
    </xf>
    <xf numFmtId="49" fontId="4" fillId="4" borderId="6" xfId="0" applyNumberFormat="1" applyFont="1" applyFill="1" applyBorder="1" applyAlignment="1">
      <alignment vertical="center" wrapText="1"/>
    </xf>
    <xf numFmtId="49" fontId="4" fillId="4" borderId="0" xfId="0" applyNumberFormat="1" applyFont="1" applyFill="1" applyBorder="1" applyAlignment="1">
      <alignment vertical="center" wrapText="1"/>
    </xf>
  </cellXfs>
  <cellStyles count="5">
    <cellStyle name="Hipervínculo" xfId="2" builtinId="8"/>
    <cellStyle name="Moneda" xfId="1" builtinId="4"/>
    <cellStyle name="Moneda [0] 4" xf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1242616</xdr:colOff>
          <xdr:row>109</xdr:row>
          <xdr:rowOff>871141</xdr:rowOff>
        </xdr:from>
        <xdr:to>
          <xdr:col>3</xdr:col>
          <xdr:colOff>1423591</xdr:colOff>
          <xdr:row>109</xdr:row>
          <xdr:rowOff>1090216</xdr:rowOff>
        </xdr:to>
        <xdr:sp macro="" textlink="">
          <xdr:nvSpPr>
            <xdr:cNvPr id="1142" name="Control 118" hidden="1">
              <a:extLst>
                <a:ext uri="{63B3BB69-23CF-44E3-9099-C40C66FF867C}">
                  <a14:compatExt spid="_x0000_s1142"/>
                </a:ext>
                <a:ext uri="{FF2B5EF4-FFF2-40B4-BE49-F238E27FC236}">
                  <a16:creationId xmlns:a16="http://schemas.microsoft.com/office/drawing/2014/main" xmlns=""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community.secop.gov.co/Public/Tendering/OpportunityDetail/Index?noticeUID=CO1.NTC.1913031&amp;isFromPublicArea=True&amp;isModal=true&amp;asPopupView=true" TargetMode="External"/><Relationship Id="rId18" Type="http://schemas.openxmlformats.org/officeDocument/2006/relationships/hyperlink" Target="mailto:nortega@labgothaplast.com.co" TargetMode="External"/><Relationship Id="rId26" Type="http://schemas.openxmlformats.org/officeDocument/2006/relationships/hyperlink" Target="mailto:comercial@innvector.com" TargetMode="External"/><Relationship Id="rId21" Type="http://schemas.openxmlformats.org/officeDocument/2006/relationships/hyperlink" Target="https://community.secop.gov.co/Public/Tendering/OpportunityDetail/Index?noticeUID=CO1.NTC.1824608&amp;isFromPublicArea=True&amp;isModal=true&amp;asPopupView=true" TargetMode="External"/><Relationship Id="rId34" Type="http://schemas.openxmlformats.org/officeDocument/2006/relationships/drawing" Target="../drawings/drawing1.xml"/><Relationship Id="rId7" Type="http://schemas.openxmlformats.org/officeDocument/2006/relationships/hyperlink" Target="https://community.secop.gov.co/Public/Tendering/OpportunityDetail/Index?noticeUID=CO1.NTC.1913111&amp;isFromPublicArea=True&amp;isModal=true&amp;asPopupView=true" TargetMode="External"/><Relationship Id="rId12" Type="http://schemas.openxmlformats.org/officeDocument/2006/relationships/hyperlink" Target="mailto:javier.davila@fresenius-kabi.com" TargetMode="External"/><Relationship Id="rId17" Type="http://schemas.openxmlformats.org/officeDocument/2006/relationships/hyperlink" Target="https://community.secop.gov.co/Public/Tendering/OpportunityDetail/Index?noticeUID=CO1.NTC.1906579&amp;isFromPublicArea=True&amp;isModal=true&amp;asPopupView=true" TargetMode="External"/><Relationship Id="rId25" Type="http://schemas.openxmlformats.org/officeDocument/2006/relationships/hyperlink" Target="https://community.secop.gov.co/Public/Tendering/OpportunityDetail/Index?noticeUID=CO1.NTC.1868707&amp;isFromPublicArea=True&amp;isModal=true&amp;asPopupView=true" TargetMode="External"/><Relationship Id="rId33" Type="http://schemas.openxmlformats.org/officeDocument/2006/relationships/printerSettings" Target="../printerSettings/printerSettings1.bin"/><Relationship Id="rId2" Type="http://schemas.openxmlformats.org/officeDocument/2006/relationships/hyperlink" Target="mailto:FVARGASMALAVER@GMAIL.COM" TargetMode="External"/><Relationship Id="rId16" Type="http://schemas.openxmlformats.org/officeDocument/2006/relationships/hyperlink" Target="mailto:instrumentacion@instrumentacion.com.co" TargetMode="External"/><Relationship Id="rId20" Type="http://schemas.openxmlformats.org/officeDocument/2006/relationships/hyperlink" Target="mailto:servicioalcliente@rpmedicas.co" TargetMode="External"/><Relationship Id="rId29" Type="http://schemas.openxmlformats.org/officeDocument/2006/relationships/hyperlink" Target="https://community.secop.gov.co/Public/Tendering/OpportunityDetail/Index?noticeUID=CO1.NTC.1884913&amp;isFromPublicArea=True&amp;isModal=true&amp;asPopupView=true" TargetMode="External"/><Relationship Id="rId1" Type="http://schemas.openxmlformats.org/officeDocument/2006/relationships/hyperlink" Target="mailto:jmviverosc@unal.edu.do" TargetMode="External"/><Relationship Id="rId6" Type="http://schemas.openxmlformats.org/officeDocument/2006/relationships/hyperlink" Target="mailto:gruposaberes@sistemasaberes.com" TargetMode="External"/><Relationship Id="rId11" Type="http://schemas.openxmlformats.org/officeDocument/2006/relationships/hyperlink" Target="https://community.secop.gov.co/Public/Tendering/OpportunityDetail/Index?noticeUID=CO1.NTC.1747969&amp;isFromPublicArea=True&amp;isModal=true&amp;asPopupView=true" TargetMode="External"/><Relationship Id="rId24" Type="http://schemas.openxmlformats.org/officeDocument/2006/relationships/hyperlink" Target="mailto:vivian.herrera@gbarco.com.co" TargetMode="External"/><Relationship Id="rId32" Type="http://schemas.openxmlformats.org/officeDocument/2006/relationships/hyperlink" Target="mailto:distribuciones.eyg@outlook.es" TargetMode="External"/><Relationship Id="rId37" Type="http://schemas.openxmlformats.org/officeDocument/2006/relationships/image" Target="../media/image1.emf"/><Relationship Id="rId5" Type="http://schemas.openxmlformats.org/officeDocument/2006/relationships/hyperlink" Target="https://community.secop.gov.co/Public/Tendering/OpportunityDetail/Index?noticeUID=CO1.NTC.1891263&amp;isFromPublicArea=True&amp;isModal=true&amp;asPopupView=true" TargetMode="External"/><Relationship Id="rId15" Type="http://schemas.openxmlformats.org/officeDocument/2006/relationships/hyperlink" Target="https://community.secop.gov.co/Public/Tendering/OpportunityDetail/Index?noticeUID=CO1.NTC.1922608&amp;isFromPublicArea=True&amp;isModal=true&amp;asPopupView=true" TargetMode="External"/><Relationship Id="rId23" Type="http://schemas.openxmlformats.org/officeDocument/2006/relationships/hyperlink" Target="https://community.secop.gov.co/Public/Tendering/OpportunityDetail/Index?noticeUID=CO1.NTC.1824608&amp;isFromPublicArea=True&amp;isModal=true&amp;asPopupView=true" TargetMode="External"/><Relationship Id="rId28" Type="http://schemas.openxmlformats.org/officeDocument/2006/relationships/hyperlink" Target="mailto:daniel.pelaez@terumomedical.com" TargetMode="External"/><Relationship Id="rId36" Type="http://schemas.openxmlformats.org/officeDocument/2006/relationships/control" Target="../activeX/activeX1.xml"/><Relationship Id="rId10" Type="http://schemas.openxmlformats.org/officeDocument/2006/relationships/hyperlink" Target="mailto:controlygestionambiental11@hotmail.com" TargetMode="External"/><Relationship Id="rId19" Type="http://schemas.openxmlformats.org/officeDocument/2006/relationships/hyperlink" Target="https://community.secop.gov.co/Public/Tendering/OpportunityDetail/Index?noticeUID=CO1.NTC.1824608&amp;isFromPublicArea=True&amp;isModal=true&amp;asPopupView=true" TargetMode="External"/><Relationship Id="rId31" Type="http://schemas.openxmlformats.org/officeDocument/2006/relationships/hyperlink" Target="https://community.secop.gov.co/Public/Tendering/OpportunityDetail/Index?noticeUID=CO1.NTC.1894922&amp;isFromPublicArea=True&amp;isModal=true&amp;asPopupView=true" TargetMode="External"/><Relationship Id="rId4" Type="http://schemas.openxmlformats.org/officeDocument/2006/relationships/hyperlink" Target="https://community.secop.gov.co/Public/Tendering/OpportunityDetail/Index?noticeUID=CO1.NTC.1783666&amp;isFromPublicArea=True&amp;isModal=true&amp;asPopupView=true" TargetMode="External"/><Relationship Id="rId9" Type="http://schemas.openxmlformats.org/officeDocument/2006/relationships/hyperlink" Target="https://community.secop.gov.co/Public/Tendering/OpportunityDetail/Index?noticeUID=CO1.NTC.1890103&amp;isFromPublicArea=True&amp;isModal=true&amp;asPopupView=true" TargetMode="External"/><Relationship Id="rId14" Type="http://schemas.openxmlformats.org/officeDocument/2006/relationships/hyperlink" Target="mailto:gerencia@biotronitech.com.co" TargetMode="External"/><Relationship Id="rId22" Type="http://schemas.openxmlformats.org/officeDocument/2006/relationships/hyperlink" Target="mailto:seccomercial@worldmedical.com.co" TargetMode="External"/><Relationship Id="rId27" Type="http://schemas.openxmlformats.org/officeDocument/2006/relationships/hyperlink" Target="https://community.secop.gov.co/Public/Tendering/OpportunityDetail/Index?noticeUID=CO1.NTC.1824608&amp;isFromPublicArea=True&amp;isModal=true&amp;asPopupView=true" TargetMode="External"/><Relationship Id="rId30" Type="http://schemas.openxmlformats.org/officeDocument/2006/relationships/hyperlink" Target="mailto:rodriguez.sandra@abbott.com" TargetMode="External"/><Relationship Id="rId35" Type="http://schemas.openxmlformats.org/officeDocument/2006/relationships/vmlDrawing" Target="../drawings/vmlDrawing1.vml"/><Relationship Id="rId8" Type="http://schemas.openxmlformats.org/officeDocument/2006/relationships/hyperlink" Target="mailto:contacto@innovapharma.com.co" TargetMode="External"/><Relationship Id="rId3" Type="http://schemas.openxmlformats.org/officeDocument/2006/relationships/hyperlink" Target="mailto:maalte2000@mac.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filterMode="1"/>
  <dimension ref="A1:AA110"/>
  <sheetViews>
    <sheetView tabSelected="1" zoomScale="96" zoomScaleNormal="96" workbookViewId="0">
      <pane xSplit="1" ySplit="2" topLeftCell="B3" activePane="bottomRight" state="frozen"/>
      <selection pane="topRight" activeCell="B1" sqref="B1"/>
      <selection pane="bottomLeft" activeCell="A3" sqref="A3"/>
      <selection pane="bottomRight" activeCell="B3" sqref="B3"/>
    </sheetView>
  </sheetViews>
  <sheetFormatPr baseColWidth="10" defaultRowHeight="12.75" x14ac:dyDescent="0.2"/>
  <cols>
    <col min="1" max="1" width="13.85546875" style="21" customWidth="1"/>
    <col min="2" max="2" width="18.7109375" style="21" customWidth="1"/>
    <col min="3" max="3" width="15.7109375" style="21" customWidth="1"/>
    <col min="4" max="4" width="23" style="21" customWidth="1"/>
    <col min="5" max="5" width="31.140625" style="21" customWidth="1"/>
    <col min="6" max="6" width="28.28515625" style="21" customWidth="1"/>
    <col min="7" max="7" width="54.28515625" style="21" customWidth="1"/>
    <col min="8" max="8" width="14.42578125" style="21" hidden="1" customWidth="1"/>
    <col min="9" max="9" width="15.85546875" style="21" hidden="1" customWidth="1"/>
    <col min="10" max="10" width="15.42578125" style="21" hidden="1" customWidth="1"/>
    <col min="11" max="11" width="15.140625" style="21" customWidth="1"/>
    <col min="12" max="12" width="17.28515625" style="21" hidden="1" customWidth="1"/>
    <col min="13" max="14" width="17.140625" style="21" hidden="1" customWidth="1"/>
    <col min="15" max="15" width="16.42578125" style="21" hidden="1" customWidth="1"/>
    <col min="16" max="16" width="19.28515625" style="21" customWidth="1"/>
    <col min="17" max="17" width="17.7109375" style="22" customWidth="1"/>
    <col min="18" max="18" width="15.28515625" style="22" customWidth="1"/>
    <col min="19" max="19" width="28.85546875" style="21" customWidth="1"/>
    <col min="20" max="20" width="22.5703125" style="21" customWidth="1"/>
    <col min="21" max="21" width="25.42578125" style="21" customWidth="1"/>
    <col min="22" max="22" width="19.42578125" style="21" customWidth="1"/>
    <col min="23" max="23" width="12" style="21" customWidth="1"/>
    <col min="24" max="24" width="22" style="21" customWidth="1"/>
    <col min="25" max="25" width="18.140625" style="21" customWidth="1"/>
    <col min="26" max="26" width="23.85546875" style="21" customWidth="1"/>
    <col min="27" max="27" width="16.5703125" style="21" customWidth="1"/>
    <col min="28" max="16384" width="11.42578125" style="21"/>
  </cols>
  <sheetData>
    <row r="1" spans="1:27" s="1" customFormat="1" ht="15.75" hidden="1" customHeight="1" thickBot="1" x14ac:dyDescent="0.25">
      <c r="A1" s="28"/>
      <c r="B1" s="28"/>
      <c r="C1" s="29"/>
      <c r="D1" s="29"/>
      <c r="E1" s="29"/>
      <c r="F1" s="29"/>
      <c r="G1" s="28"/>
      <c r="H1" s="24" t="s">
        <v>1</v>
      </c>
      <c r="I1" s="25"/>
      <c r="J1" s="25"/>
      <c r="K1" s="30"/>
      <c r="L1" s="25"/>
      <c r="M1" s="25"/>
      <c r="N1" s="25"/>
      <c r="O1" s="25"/>
      <c r="P1" s="31"/>
      <c r="Q1" s="26"/>
      <c r="R1" s="27"/>
      <c r="S1" s="23"/>
      <c r="T1" s="28"/>
      <c r="U1" s="32"/>
      <c r="V1" s="33"/>
      <c r="W1" s="33"/>
      <c r="X1" s="33"/>
      <c r="Y1" s="33"/>
      <c r="Z1" s="33"/>
      <c r="AA1" s="33"/>
    </row>
    <row r="2" spans="1:27" s="1" customFormat="1" ht="116.25" customHeight="1" thickBot="1" x14ac:dyDescent="0.25">
      <c r="A2" s="28" t="s">
        <v>14</v>
      </c>
      <c r="B2" s="28" t="s">
        <v>22</v>
      </c>
      <c r="C2" s="29" t="s">
        <v>21</v>
      </c>
      <c r="D2" s="29" t="s">
        <v>17</v>
      </c>
      <c r="E2" s="29" t="s">
        <v>16</v>
      </c>
      <c r="F2" s="29" t="s">
        <v>26</v>
      </c>
      <c r="G2" s="28" t="s">
        <v>0</v>
      </c>
      <c r="H2" s="2" t="s">
        <v>3</v>
      </c>
      <c r="I2" s="3" t="s">
        <v>25</v>
      </c>
      <c r="J2" s="3" t="s">
        <v>24</v>
      </c>
      <c r="K2" s="4" t="s">
        <v>4</v>
      </c>
      <c r="L2" s="4" t="s">
        <v>5</v>
      </c>
      <c r="M2" s="4" t="s">
        <v>15</v>
      </c>
      <c r="N2" s="4" t="s">
        <v>20</v>
      </c>
      <c r="O2" s="4" t="s">
        <v>27</v>
      </c>
      <c r="P2" s="4" t="s">
        <v>6</v>
      </c>
      <c r="Q2" s="5" t="s">
        <v>7</v>
      </c>
      <c r="R2" s="5" t="s">
        <v>8</v>
      </c>
      <c r="S2" s="6" t="s">
        <v>2</v>
      </c>
      <c r="T2" s="28" t="s">
        <v>18</v>
      </c>
      <c r="U2" s="7" t="s">
        <v>9</v>
      </c>
      <c r="V2" s="7" t="s">
        <v>23</v>
      </c>
      <c r="W2" s="7" t="s">
        <v>19</v>
      </c>
      <c r="X2" s="7" t="s">
        <v>10</v>
      </c>
      <c r="Y2" s="7" t="s">
        <v>11</v>
      </c>
      <c r="Z2" s="7" t="s">
        <v>12</v>
      </c>
      <c r="AA2" s="7" t="s">
        <v>13</v>
      </c>
    </row>
    <row r="3" spans="1:27" ht="72.75" customHeight="1" x14ac:dyDescent="0.2">
      <c r="A3" s="8" t="s">
        <v>37</v>
      </c>
      <c r="B3" s="9" t="s">
        <v>29</v>
      </c>
      <c r="C3" s="10" t="s">
        <v>37</v>
      </c>
      <c r="D3" s="11" t="s">
        <v>115</v>
      </c>
      <c r="E3" s="12" t="s">
        <v>116</v>
      </c>
      <c r="F3" s="13" t="s">
        <v>38</v>
      </c>
      <c r="G3" s="14" t="s">
        <v>41</v>
      </c>
      <c r="H3" s="15">
        <v>61800000</v>
      </c>
      <c r="I3" s="16">
        <v>0</v>
      </c>
      <c r="J3" s="16">
        <v>0</v>
      </c>
      <c r="K3" s="16">
        <f t="shared" ref="K3:K9" si="0">+H3+I3-J3</f>
        <v>61800000</v>
      </c>
      <c r="L3" s="16"/>
      <c r="M3" s="16"/>
      <c r="N3" s="16"/>
      <c r="O3" s="16"/>
      <c r="P3" s="16">
        <f t="shared" ref="P3" si="1">SUM(K3:O3)</f>
        <v>61800000</v>
      </c>
      <c r="Q3" s="17">
        <v>44203</v>
      </c>
      <c r="R3" s="17">
        <v>44561</v>
      </c>
      <c r="S3" s="19" t="s">
        <v>42</v>
      </c>
      <c r="T3" s="18" t="s">
        <v>33</v>
      </c>
      <c r="U3" s="18" t="s">
        <v>38</v>
      </c>
      <c r="V3" s="20">
        <v>1031145564</v>
      </c>
      <c r="W3" s="18"/>
      <c r="X3" s="18" t="s">
        <v>43</v>
      </c>
      <c r="Y3" s="20">
        <v>3679416</v>
      </c>
      <c r="Z3" s="18" t="s">
        <v>44</v>
      </c>
      <c r="AA3" s="13" t="s">
        <v>36</v>
      </c>
    </row>
    <row r="4" spans="1:27" ht="71.25" customHeight="1" x14ac:dyDescent="0.2">
      <c r="A4" s="8" t="s">
        <v>54</v>
      </c>
      <c r="B4" s="9" t="s">
        <v>29</v>
      </c>
      <c r="C4" s="10" t="s">
        <v>37</v>
      </c>
      <c r="D4" s="11" t="s">
        <v>117</v>
      </c>
      <c r="E4" s="12" t="s">
        <v>118</v>
      </c>
      <c r="F4" s="13" t="s">
        <v>40</v>
      </c>
      <c r="G4" s="14" t="s">
        <v>41</v>
      </c>
      <c r="H4" s="15">
        <v>61800000</v>
      </c>
      <c r="I4" s="16">
        <v>0</v>
      </c>
      <c r="J4" s="16">
        <v>0</v>
      </c>
      <c r="K4" s="16">
        <f t="shared" si="0"/>
        <v>61800000</v>
      </c>
      <c r="L4" s="16"/>
      <c r="M4" s="16"/>
      <c r="N4" s="16"/>
      <c r="O4" s="16"/>
      <c r="P4" s="16">
        <f t="shared" ref="P4" si="2">SUM(K4:O4)</f>
        <v>61800000</v>
      </c>
      <c r="Q4" s="17">
        <v>44203</v>
      </c>
      <c r="R4" s="17">
        <v>44561</v>
      </c>
      <c r="S4" s="19" t="s">
        <v>42</v>
      </c>
      <c r="T4" s="18" t="s">
        <v>33</v>
      </c>
      <c r="U4" s="18" t="s">
        <v>45</v>
      </c>
      <c r="V4" s="20">
        <v>1070013212</v>
      </c>
      <c r="W4" s="20"/>
      <c r="X4" s="18" t="s">
        <v>46</v>
      </c>
      <c r="Y4" s="20">
        <v>3203159104</v>
      </c>
      <c r="Z4" s="18" t="s">
        <v>47</v>
      </c>
      <c r="AA4" s="13" t="s">
        <v>36</v>
      </c>
    </row>
    <row r="5" spans="1:27" ht="66" customHeight="1" x14ac:dyDescent="0.2">
      <c r="A5" s="8" t="s">
        <v>28</v>
      </c>
      <c r="B5" s="9" t="s">
        <v>29</v>
      </c>
      <c r="C5" s="10" t="s">
        <v>28</v>
      </c>
      <c r="D5" s="11" t="s">
        <v>119</v>
      </c>
      <c r="E5" s="12" t="s">
        <v>120</v>
      </c>
      <c r="F5" s="13" t="s">
        <v>30</v>
      </c>
      <c r="G5" s="14" t="s">
        <v>31</v>
      </c>
      <c r="H5" s="15">
        <v>86520000</v>
      </c>
      <c r="I5" s="16">
        <v>0</v>
      </c>
      <c r="J5" s="16">
        <v>0</v>
      </c>
      <c r="K5" s="16">
        <f t="shared" si="0"/>
        <v>86520000</v>
      </c>
      <c r="L5" s="16"/>
      <c r="M5" s="16"/>
      <c r="N5" s="16"/>
      <c r="O5" s="16"/>
      <c r="P5" s="16">
        <f t="shared" ref="P5" si="3">SUM(K5:O5)</f>
        <v>86520000</v>
      </c>
      <c r="Q5" s="17">
        <v>44203</v>
      </c>
      <c r="R5" s="17">
        <v>44561</v>
      </c>
      <c r="S5" s="19" t="s">
        <v>32</v>
      </c>
      <c r="T5" s="18" t="s">
        <v>33</v>
      </c>
      <c r="U5" s="18" t="s">
        <v>30</v>
      </c>
      <c r="V5" s="20">
        <v>53052604</v>
      </c>
      <c r="W5" s="20"/>
      <c r="X5" s="18" t="s">
        <v>34</v>
      </c>
      <c r="Y5" s="20">
        <v>3023912864</v>
      </c>
      <c r="Z5" s="18" t="s">
        <v>35</v>
      </c>
      <c r="AA5" s="13" t="s">
        <v>36</v>
      </c>
    </row>
    <row r="6" spans="1:27" ht="66" customHeight="1" x14ac:dyDescent="0.2">
      <c r="A6" s="8" t="s">
        <v>53</v>
      </c>
      <c r="B6" s="9" t="s">
        <v>29</v>
      </c>
      <c r="C6" s="10" t="s">
        <v>39</v>
      </c>
      <c r="D6" s="11" t="s">
        <v>117</v>
      </c>
      <c r="E6" s="12" t="s">
        <v>118</v>
      </c>
      <c r="F6" s="13" t="s">
        <v>48</v>
      </c>
      <c r="G6" s="14" t="s">
        <v>41</v>
      </c>
      <c r="H6" s="15">
        <v>60600000</v>
      </c>
      <c r="I6" s="16">
        <v>0</v>
      </c>
      <c r="J6" s="16">
        <v>0</v>
      </c>
      <c r="K6" s="16">
        <f t="shared" si="0"/>
        <v>60600000</v>
      </c>
      <c r="L6" s="16"/>
      <c r="M6" s="16"/>
      <c r="N6" s="16"/>
      <c r="O6" s="16"/>
      <c r="P6" s="16">
        <f t="shared" ref="P6" si="4">SUM(K6:O6)</f>
        <v>60600000</v>
      </c>
      <c r="Q6" s="17">
        <v>44204</v>
      </c>
      <c r="R6" s="17">
        <v>44561</v>
      </c>
      <c r="S6" s="19" t="s">
        <v>42</v>
      </c>
      <c r="T6" s="18" t="s">
        <v>33</v>
      </c>
      <c r="U6" s="18" t="s">
        <v>49</v>
      </c>
      <c r="V6" s="20">
        <v>1015437409</v>
      </c>
      <c r="W6" s="20"/>
      <c r="X6" s="18" t="s">
        <v>51</v>
      </c>
      <c r="Y6" s="20">
        <v>3173203104</v>
      </c>
      <c r="Z6" s="18" t="s">
        <v>50</v>
      </c>
      <c r="AA6" s="13" t="s">
        <v>36</v>
      </c>
    </row>
    <row r="7" spans="1:27" ht="73.5" customHeight="1" x14ac:dyDescent="0.2">
      <c r="A7" s="8" t="s">
        <v>52</v>
      </c>
      <c r="B7" s="9" t="s">
        <v>29</v>
      </c>
      <c r="C7" s="10" t="s">
        <v>39</v>
      </c>
      <c r="D7" s="11" t="s">
        <v>117</v>
      </c>
      <c r="E7" s="12" t="s">
        <v>118</v>
      </c>
      <c r="F7" s="13" t="s">
        <v>55</v>
      </c>
      <c r="G7" s="14" t="s">
        <v>41</v>
      </c>
      <c r="H7" s="15">
        <v>60600000</v>
      </c>
      <c r="I7" s="16">
        <v>0</v>
      </c>
      <c r="J7" s="16">
        <v>0</v>
      </c>
      <c r="K7" s="16">
        <f t="shared" si="0"/>
        <v>60600000</v>
      </c>
      <c r="L7" s="16"/>
      <c r="M7" s="16"/>
      <c r="N7" s="16"/>
      <c r="O7" s="16"/>
      <c r="P7" s="16">
        <f t="shared" ref="P7" si="5">SUM(K7:O7)</f>
        <v>60600000</v>
      </c>
      <c r="Q7" s="17">
        <v>44208</v>
      </c>
      <c r="R7" s="17">
        <v>44561</v>
      </c>
      <c r="S7" s="19" t="s">
        <v>42</v>
      </c>
      <c r="T7" s="18" t="s">
        <v>33</v>
      </c>
      <c r="U7" s="18" t="s">
        <v>55</v>
      </c>
      <c r="V7" s="20">
        <v>52215144</v>
      </c>
      <c r="W7" s="20"/>
      <c r="X7" s="18" t="s">
        <v>56</v>
      </c>
      <c r="Y7" s="20">
        <v>3125481628</v>
      </c>
      <c r="Z7" s="18" t="s">
        <v>57</v>
      </c>
      <c r="AA7" s="13" t="s">
        <v>36</v>
      </c>
    </row>
    <row r="8" spans="1:27" ht="75.75" customHeight="1" x14ac:dyDescent="0.2">
      <c r="A8" s="8" t="s">
        <v>58</v>
      </c>
      <c r="B8" s="9" t="s">
        <v>29</v>
      </c>
      <c r="C8" s="10" t="s">
        <v>52</v>
      </c>
      <c r="D8" s="11" t="s">
        <v>121</v>
      </c>
      <c r="E8" s="12" t="s">
        <v>122</v>
      </c>
      <c r="F8" s="13" t="s">
        <v>59</v>
      </c>
      <c r="G8" s="14" t="s">
        <v>60</v>
      </c>
      <c r="H8" s="15">
        <v>66732066</v>
      </c>
      <c r="I8" s="16">
        <v>0</v>
      </c>
      <c r="J8" s="16">
        <v>0</v>
      </c>
      <c r="K8" s="16">
        <f t="shared" si="0"/>
        <v>66732066</v>
      </c>
      <c r="L8" s="16"/>
      <c r="M8" s="16"/>
      <c r="N8" s="16"/>
      <c r="O8" s="16"/>
      <c r="P8" s="16">
        <f t="shared" ref="P8" si="6">SUM(K8:O8)</f>
        <v>66732066</v>
      </c>
      <c r="Q8" s="17">
        <v>44216</v>
      </c>
      <c r="R8" s="17">
        <v>44549</v>
      </c>
      <c r="S8" s="19" t="s">
        <v>61</v>
      </c>
      <c r="T8" s="18" t="s">
        <v>33</v>
      </c>
      <c r="U8" s="20" t="s">
        <v>62</v>
      </c>
      <c r="V8" s="20">
        <v>901039882</v>
      </c>
      <c r="W8" s="20">
        <v>7</v>
      </c>
      <c r="X8" s="18" t="s">
        <v>63</v>
      </c>
      <c r="Y8" s="18">
        <v>2885640</v>
      </c>
      <c r="Z8" s="18" t="s">
        <v>64</v>
      </c>
      <c r="AA8" s="13" t="s">
        <v>36</v>
      </c>
    </row>
    <row r="9" spans="1:27" ht="126.75" customHeight="1" x14ac:dyDescent="0.2">
      <c r="A9" s="8" t="s">
        <v>65</v>
      </c>
      <c r="B9" s="9" t="s">
        <v>29</v>
      </c>
      <c r="C9" s="10" t="s">
        <v>53</v>
      </c>
      <c r="D9" s="11" t="s">
        <v>123</v>
      </c>
      <c r="E9" s="12" t="s">
        <v>124</v>
      </c>
      <c r="F9" s="13" t="s">
        <v>66</v>
      </c>
      <c r="G9" s="14" t="s">
        <v>67</v>
      </c>
      <c r="H9" s="15">
        <v>80000000</v>
      </c>
      <c r="I9" s="16">
        <v>0</v>
      </c>
      <c r="J9" s="16">
        <v>0</v>
      </c>
      <c r="K9" s="16">
        <f t="shared" si="0"/>
        <v>80000000</v>
      </c>
      <c r="L9" s="16"/>
      <c r="M9" s="16"/>
      <c r="N9" s="16"/>
      <c r="O9" s="16"/>
      <c r="P9" s="16">
        <f t="shared" ref="P9" si="7">SUM(K9:O9)</f>
        <v>80000000</v>
      </c>
      <c r="Q9" s="17">
        <v>44217</v>
      </c>
      <c r="R9" s="17">
        <v>44500</v>
      </c>
      <c r="S9" s="19" t="s">
        <v>68</v>
      </c>
      <c r="T9" s="18" t="s">
        <v>69</v>
      </c>
      <c r="U9" s="20" t="s">
        <v>66</v>
      </c>
      <c r="V9" s="20">
        <v>10537061</v>
      </c>
      <c r="W9" s="20"/>
      <c r="X9" s="20" t="s">
        <v>70</v>
      </c>
      <c r="Y9" s="20">
        <v>8072362</v>
      </c>
      <c r="Z9" s="20" t="s">
        <v>71</v>
      </c>
      <c r="AA9" s="13" t="s">
        <v>36</v>
      </c>
    </row>
    <row r="10" spans="1:27" ht="90.75" customHeight="1" x14ac:dyDescent="0.2">
      <c r="A10" s="8" t="s">
        <v>72</v>
      </c>
      <c r="B10" s="9" t="s">
        <v>29</v>
      </c>
      <c r="C10" s="10" t="s">
        <v>58</v>
      </c>
      <c r="D10" s="11" t="s">
        <v>125</v>
      </c>
      <c r="E10" s="12" t="s">
        <v>126</v>
      </c>
      <c r="F10" s="13" t="s">
        <v>73</v>
      </c>
      <c r="G10" s="14" t="s">
        <v>74</v>
      </c>
      <c r="H10" s="15">
        <v>119174433</v>
      </c>
      <c r="I10" s="16">
        <v>0</v>
      </c>
      <c r="J10" s="16">
        <v>0</v>
      </c>
      <c r="K10" s="16">
        <f t="shared" ref="K10" si="8">+H10+I10-J10</f>
        <v>119174433</v>
      </c>
      <c r="L10" s="16"/>
      <c r="M10" s="16"/>
      <c r="N10" s="16"/>
      <c r="O10" s="16"/>
      <c r="P10" s="16">
        <f t="shared" ref="P10" si="9">SUM(K10:O10)</f>
        <v>119174433</v>
      </c>
      <c r="Q10" s="17">
        <v>44222</v>
      </c>
      <c r="R10" s="17">
        <v>44561</v>
      </c>
      <c r="S10" s="19" t="s">
        <v>75</v>
      </c>
      <c r="T10" s="18" t="s">
        <v>33</v>
      </c>
      <c r="U10" s="20" t="s">
        <v>76</v>
      </c>
      <c r="V10" s="20">
        <v>39779251</v>
      </c>
      <c r="W10" s="20"/>
      <c r="X10" s="20" t="s">
        <v>77</v>
      </c>
      <c r="Y10" s="20">
        <v>34886868</v>
      </c>
      <c r="Z10" s="20" t="s">
        <v>78</v>
      </c>
      <c r="AA10" s="13" t="s">
        <v>36</v>
      </c>
    </row>
    <row r="11" spans="1:27" ht="90.75" customHeight="1" x14ac:dyDescent="0.2">
      <c r="A11" s="8" t="s">
        <v>79</v>
      </c>
      <c r="B11" s="9" t="s">
        <v>29</v>
      </c>
      <c r="C11" s="10" t="s">
        <v>80</v>
      </c>
      <c r="D11" s="11" t="s">
        <v>127</v>
      </c>
      <c r="E11" s="12" t="s">
        <v>128</v>
      </c>
      <c r="F11" s="13" t="s">
        <v>81</v>
      </c>
      <c r="G11" s="14" t="s">
        <v>82</v>
      </c>
      <c r="H11" s="15">
        <v>100830400</v>
      </c>
      <c r="I11" s="16">
        <v>0</v>
      </c>
      <c r="J11" s="16">
        <v>0</v>
      </c>
      <c r="K11" s="16">
        <f t="shared" ref="K11" si="10">+H11+I11-J11</f>
        <v>100830400</v>
      </c>
      <c r="L11" s="16"/>
      <c r="M11" s="16"/>
      <c r="N11" s="16"/>
      <c r="O11" s="16"/>
      <c r="P11" s="16">
        <f t="shared" ref="P11" si="11">SUM(K11:O11)</f>
        <v>100830400</v>
      </c>
      <c r="Q11" s="17">
        <v>44223</v>
      </c>
      <c r="R11" s="17">
        <v>44561</v>
      </c>
      <c r="S11" s="19" t="s">
        <v>83</v>
      </c>
      <c r="T11" s="18" t="s">
        <v>69</v>
      </c>
      <c r="U11" s="20" t="s">
        <v>84</v>
      </c>
      <c r="V11" s="20">
        <v>1083870504</v>
      </c>
      <c r="W11" s="20"/>
      <c r="X11" s="20" t="s">
        <v>85</v>
      </c>
      <c r="Y11" s="20">
        <v>3486868</v>
      </c>
      <c r="Z11" s="20" t="s">
        <v>86</v>
      </c>
      <c r="AA11" s="13" t="s">
        <v>36</v>
      </c>
    </row>
    <row r="12" spans="1:27" ht="90.75" customHeight="1" x14ac:dyDescent="0.2">
      <c r="A12" s="8" t="s">
        <v>80</v>
      </c>
      <c r="B12" s="9" t="s">
        <v>29</v>
      </c>
      <c r="C12" s="10" t="s">
        <v>65</v>
      </c>
      <c r="D12" s="11" t="s">
        <v>129</v>
      </c>
      <c r="E12" s="12" t="s">
        <v>130</v>
      </c>
      <c r="F12" s="13" t="s">
        <v>95</v>
      </c>
      <c r="G12" s="14" t="s">
        <v>96</v>
      </c>
      <c r="H12" s="15">
        <v>80784000</v>
      </c>
      <c r="I12" s="16">
        <v>0</v>
      </c>
      <c r="J12" s="16">
        <v>0</v>
      </c>
      <c r="K12" s="16">
        <f t="shared" ref="K12" si="12">+H12+I12-J12</f>
        <v>80784000</v>
      </c>
      <c r="L12" s="16"/>
      <c r="M12" s="16"/>
      <c r="N12" s="16"/>
      <c r="O12" s="16"/>
      <c r="P12" s="16">
        <f t="shared" ref="P12" si="13">SUM(K12:O12)</f>
        <v>80784000</v>
      </c>
      <c r="Q12" s="17">
        <v>44228</v>
      </c>
      <c r="R12" s="17">
        <v>44500</v>
      </c>
      <c r="S12" s="19" t="s">
        <v>97</v>
      </c>
      <c r="T12" s="18" t="s">
        <v>98</v>
      </c>
      <c r="U12" s="20" t="s">
        <v>95</v>
      </c>
      <c r="V12" s="20">
        <v>17149613</v>
      </c>
      <c r="W12" s="20"/>
      <c r="X12" s="20" t="s">
        <v>99</v>
      </c>
      <c r="Y12" s="20">
        <v>3486868</v>
      </c>
      <c r="Z12" s="20" t="s">
        <v>100</v>
      </c>
      <c r="AA12" s="13" t="s">
        <v>36</v>
      </c>
    </row>
    <row r="13" spans="1:27" ht="90.75" customHeight="1" x14ac:dyDescent="0.2">
      <c r="A13" s="8" t="s">
        <v>101</v>
      </c>
      <c r="B13" s="9" t="s">
        <v>29</v>
      </c>
      <c r="C13" s="10" t="s">
        <v>79</v>
      </c>
      <c r="D13" s="11" t="s">
        <v>131</v>
      </c>
      <c r="E13" s="12" t="s">
        <v>132</v>
      </c>
      <c r="F13" s="13" t="s">
        <v>102</v>
      </c>
      <c r="G13" s="14" t="s">
        <v>103</v>
      </c>
      <c r="H13" s="15">
        <v>122908000</v>
      </c>
      <c r="I13" s="16">
        <v>0</v>
      </c>
      <c r="J13" s="16">
        <v>0</v>
      </c>
      <c r="K13" s="16">
        <f t="shared" ref="K13" si="14">+H13+I13-J13</f>
        <v>122908000</v>
      </c>
      <c r="L13" s="16"/>
      <c r="M13" s="16"/>
      <c r="N13" s="16"/>
      <c r="O13" s="16"/>
      <c r="P13" s="16">
        <f t="shared" ref="P13" si="15">SUM(K13:O13)</f>
        <v>122908000</v>
      </c>
      <c r="Q13" s="17">
        <v>44224</v>
      </c>
      <c r="R13" s="17">
        <v>44549</v>
      </c>
      <c r="S13" s="19" t="s">
        <v>61</v>
      </c>
      <c r="T13" s="18" t="s">
        <v>33</v>
      </c>
      <c r="U13" s="20" t="s">
        <v>104</v>
      </c>
      <c r="V13" s="20">
        <v>900073771</v>
      </c>
      <c r="W13" s="20">
        <v>8</v>
      </c>
      <c r="X13" s="20" t="s">
        <v>105</v>
      </c>
      <c r="Y13" s="20">
        <v>3384904</v>
      </c>
      <c r="Z13" s="20" t="s">
        <v>106</v>
      </c>
      <c r="AA13" s="13" t="s">
        <v>36</v>
      </c>
    </row>
    <row r="14" spans="1:27" ht="90.75" customHeight="1" x14ac:dyDescent="0.2">
      <c r="A14" s="8" t="s">
        <v>107</v>
      </c>
      <c r="B14" s="9" t="s">
        <v>108</v>
      </c>
      <c r="C14" s="10" t="s">
        <v>37</v>
      </c>
      <c r="D14" s="11" t="s">
        <v>135</v>
      </c>
      <c r="E14" s="12" t="s">
        <v>136</v>
      </c>
      <c r="F14" s="13" t="s">
        <v>109</v>
      </c>
      <c r="G14" s="14" t="s">
        <v>110</v>
      </c>
      <c r="H14" s="15">
        <v>59054190</v>
      </c>
      <c r="I14" s="16">
        <v>0</v>
      </c>
      <c r="J14" s="16">
        <v>0</v>
      </c>
      <c r="K14" s="16">
        <f t="shared" ref="K14" si="16">+H14+I14-J14</f>
        <v>59054190</v>
      </c>
      <c r="L14" s="16"/>
      <c r="M14" s="16"/>
      <c r="N14" s="16"/>
      <c r="O14" s="16"/>
      <c r="P14" s="16">
        <f t="shared" ref="P14" si="17">SUM(K14:O14)</f>
        <v>59054190</v>
      </c>
      <c r="Q14" s="17">
        <v>44225</v>
      </c>
      <c r="R14" s="17">
        <v>44561</v>
      </c>
      <c r="S14" s="19" t="s">
        <v>111</v>
      </c>
      <c r="T14" s="18" t="s">
        <v>69</v>
      </c>
      <c r="U14" s="20" t="s">
        <v>112</v>
      </c>
      <c r="V14" s="20">
        <v>900194910</v>
      </c>
      <c r="W14" s="20">
        <v>4</v>
      </c>
      <c r="X14" s="20" t="s">
        <v>113</v>
      </c>
      <c r="Y14" s="20">
        <v>6358881</v>
      </c>
      <c r="Z14" s="20" t="s">
        <v>114</v>
      </c>
      <c r="AA14" s="13" t="s">
        <v>36</v>
      </c>
    </row>
    <row r="15" spans="1:27" ht="90.75" customHeight="1" x14ac:dyDescent="0.2">
      <c r="A15" s="8" t="s">
        <v>87</v>
      </c>
      <c r="B15" s="9" t="s">
        <v>29</v>
      </c>
      <c r="C15" s="10" t="s">
        <v>88</v>
      </c>
      <c r="D15" s="11" t="s">
        <v>133</v>
      </c>
      <c r="E15" s="12" t="s">
        <v>134</v>
      </c>
      <c r="F15" s="13" t="s">
        <v>89</v>
      </c>
      <c r="G15" s="14" t="s">
        <v>90</v>
      </c>
      <c r="H15" s="16">
        <v>0</v>
      </c>
      <c r="I15" s="16">
        <v>0</v>
      </c>
      <c r="J15" s="16">
        <v>0</v>
      </c>
      <c r="K15" s="16">
        <f t="shared" ref="K15:K16" si="18">+H15+I15-J15</f>
        <v>0</v>
      </c>
      <c r="L15" s="16"/>
      <c r="M15" s="16"/>
      <c r="N15" s="16"/>
      <c r="O15" s="16"/>
      <c r="P15" s="16">
        <f t="shared" ref="P15:P16" si="19">SUM(K15:O15)</f>
        <v>0</v>
      </c>
      <c r="Q15" s="17">
        <v>44228</v>
      </c>
      <c r="R15" s="17">
        <v>45119</v>
      </c>
      <c r="S15" s="19" t="s">
        <v>91</v>
      </c>
      <c r="T15" s="18" t="s">
        <v>33</v>
      </c>
      <c r="U15" s="20" t="s">
        <v>92</v>
      </c>
      <c r="V15" s="20">
        <v>800250382</v>
      </c>
      <c r="W15" s="20">
        <v>2</v>
      </c>
      <c r="X15" s="20" t="s">
        <v>93</v>
      </c>
      <c r="Y15" s="20">
        <v>7447300</v>
      </c>
      <c r="Z15" s="20" t="s">
        <v>94</v>
      </c>
      <c r="AA15" s="13" t="s">
        <v>36</v>
      </c>
    </row>
    <row r="16" spans="1:27" ht="130.5" customHeight="1" x14ac:dyDescent="0.2">
      <c r="A16" s="8" t="s">
        <v>88</v>
      </c>
      <c r="B16" s="9" t="s">
        <v>29</v>
      </c>
      <c r="C16" s="10" t="s">
        <v>101</v>
      </c>
      <c r="D16" s="11" t="s">
        <v>168</v>
      </c>
      <c r="E16" s="12" t="s">
        <v>169</v>
      </c>
      <c r="F16" s="13" t="s">
        <v>142</v>
      </c>
      <c r="G16" s="14" t="s">
        <v>143</v>
      </c>
      <c r="H16" s="16">
        <v>20242372</v>
      </c>
      <c r="I16" s="16">
        <v>0</v>
      </c>
      <c r="J16" s="16">
        <v>0</v>
      </c>
      <c r="K16" s="16">
        <f t="shared" si="18"/>
        <v>20242372</v>
      </c>
      <c r="L16" s="16"/>
      <c r="M16" s="16"/>
      <c r="N16" s="16"/>
      <c r="O16" s="16"/>
      <c r="P16" s="16">
        <f t="shared" si="19"/>
        <v>20242372</v>
      </c>
      <c r="Q16" s="17">
        <v>44236</v>
      </c>
      <c r="R16" s="17">
        <v>44561</v>
      </c>
      <c r="S16" s="19" t="s">
        <v>149</v>
      </c>
      <c r="T16" s="18" t="s">
        <v>33</v>
      </c>
      <c r="U16" s="20" t="s">
        <v>144</v>
      </c>
      <c r="V16" s="20">
        <v>804002893</v>
      </c>
      <c r="W16" s="20">
        <v>6</v>
      </c>
      <c r="X16" s="20" t="s">
        <v>145</v>
      </c>
      <c r="Y16" s="20">
        <v>6521020</v>
      </c>
      <c r="Z16" s="20" t="s">
        <v>146</v>
      </c>
      <c r="AA16" s="13" t="s">
        <v>147</v>
      </c>
    </row>
    <row r="17" spans="1:27" ht="130.5" customHeight="1" x14ac:dyDescent="0.2">
      <c r="A17" s="8" t="s">
        <v>137</v>
      </c>
      <c r="B17" s="9" t="s">
        <v>29</v>
      </c>
      <c r="C17" s="10" t="s">
        <v>87</v>
      </c>
      <c r="D17" s="11" t="s">
        <v>170</v>
      </c>
      <c r="E17" s="12" t="s">
        <v>171</v>
      </c>
      <c r="F17" s="13" t="s">
        <v>138</v>
      </c>
      <c r="G17" s="14" t="s">
        <v>139</v>
      </c>
      <c r="H17" s="16">
        <v>59972000</v>
      </c>
      <c r="I17" s="16">
        <v>0</v>
      </c>
      <c r="J17" s="16">
        <v>0</v>
      </c>
      <c r="K17" s="16">
        <f t="shared" ref="K17:K19" si="20">+H17+I17-J17</f>
        <v>59972000</v>
      </c>
      <c r="L17" s="16"/>
      <c r="M17" s="16"/>
      <c r="N17" s="16"/>
      <c r="O17" s="16"/>
      <c r="P17" s="16">
        <f t="shared" ref="P17:P19" si="21">SUM(K17:O17)</f>
        <v>59972000</v>
      </c>
      <c r="Q17" s="17">
        <v>44230</v>
      </c>
      <c r="R17" s="17">
        <v>44561</v>
      </c>
      <c r="S17" s="19" t="s">
        <v>61</v>
      </c>
      <c r="T17" s="18" t="s">
        <v>33</v>
      </c>
      <c r="U17" s="20" t="s">
        <v>138</v>
      </c>
      <c r="V17" s="20">
        <v>51849405</v>
      </c>
      <c r="W17" s="20"/>
      <c r="X17" s="20" t="s">
        <v>140</v>
      </c>
      <c r="Y17" s="20">
        <v>4793462</v>
      </c>
      <c r="Z17" s="20" t="s">
        <v>141</v>
      </c>
      <c r="AA17" s="13" t="s">
        <v>36</v>
      </c>
    </row>
    <row r="18" spans="1:27" ht="130.5" hidden="1" customHeight="1" x14ac:dyDescent="0.2">
      <c r="A18" s="8" t="s">
        <v>148</v>
      </c>
      <c r="B18" s="9" t="s">
        <v>29</v>
      </c>
      <c r="C18" s="10" t="s">
        <v>72</v>
      </c>
      <c r="D18" s="11" t="s">
        <v>172</v>
      </c>
      <c r="E18" s="12" t="s">
        <v>173</v>
      </c>
      <c r="F18" s="13" t="s">
        <v>150</v>
      </c>
      <c r="G18" s="14" t="s">
        <v>151</v>
      </c>
      <c r="H18" s="16">
        <v>218459507</v>
      </c>
      <c r="I18" s="16">
        <v>0</v>
      </c>
      <c r="J18" s="16">
        <v>0</v>
      </c>
      <c r="K18" s="16">
        <f t="shared" si="20"/>
        <v>218459507</v>
      </c>
      <c r="L18" s="16"/>
      <c r="M18" s="16"/>
      <c r="N18" s="16"/>
      <c r="O18" s="16"/>
      <c r="P18" s="16">
        <f t="shared" si="21"/>
        <v>218459507</v>
      </c>
      <c r="Q18" s="17">
        <v>44237</v>
      </c>
      <c r="R18" s="17">
        <v>44286</v>
      </c>
      <c r="S18" s="19" t="s">
        <v>152</v>
      </c>
      <c r="T18" s="18" t="s">
        <v>98</v>
      </c>
      <c r="U18" s="20" t="s">
        <v>153</v>
      </c>
      <c r="V18" s="20">
        <v>800108708</v>
      </c>
      <c r="W18" s="20">
        <v>3</v>
      </c>
      <c r="X18" s="20" t="s">
        <v>154</v>
      </c>
      <c r="Y18" s="20">
        <v>5240015</v>
      </c>
      <c r="Z18" s="20" t="s">
        <v>155</v>
      </c>
      <c r="AA18" s="13" t="s">
        <v>156</v>
      </c>
    </row>
    <row r="19" spans="1:27" ht="77.25" customHeight="1" x14ac:dyDescent="0.2">
      <c r="A19" s="8" t="s">
        <v>185</v>
      </c>
      <c r="B19" s="9" t="s">
        <v>29</v>
      </c>
      <c r="C19" s="10" t="s">
        <v>107</v>
      </c>
      <c r="D19" s="11" t="s">
        <v>209</v>
      </c>
      <c r="E19" s="12" t="s">
        <v>210</v>
      </c>
      <c r="F19" s="13" t="s">
        <v>186</v>
      </c>
      <c r="G19" s="14" t="s">
        <v>187</v>
      </c>
      <c r="H19" s="16">
        <v>473515941</v>
      </c>
      <c r="I19" s="16">
        <v>0</v>
      </c>
      <c r="J19" s="16">
        <v>0</v>
      </c>
      <c r="K19" s="16">
        <f t="shared" si="20"/>
        <v>473515941</v>
      </c>
      <c r="L19" s="16"/>
      <c r="M19" s="16"/>
      <c r="N19" s="16"/>
      <c r="O19" s="16"/>
      <c r="P19" s="16">
        <f t="shared" si="21"/>
        <v>473515941</v>
      </c>
      <c r="Q19" s="17">
        <v>44244</v>
      </c>
      <c r="R19" s="17">
        <v>44561</v>
      </c>
      <c r="S19" s="19" t="s">
        <v>188</v>
      </c>
      <c r="T19" s="18" t="s">
        <v>33</v>
      </c>
      <c r="U19" s="20" t="s">
        <v>189</v>
      </c>
      <c r="V19" s="20">
        <v>800149562</v>
      </c>
      <c r="W19" s="20">
        <v>0</v>
      </c>
      <c r="X19" s="20" t="s">
        <v>190</v>
      </c>
      <c r="Y19" s="20">
        <v>7560540</v>
      </c>
      <c r="Z19" s="20" t="s">
        <v>191</v>
      </c>
      <c r="AA19" s="13" t="s">
        <v>36</v>
      </c>
    </row>
    <row r="20" spans="1:27" ht="130.5" customHeight="1" x14ac:dyDescent="0.2">
      <c r="A20" s="8" t="s">
        <v>157</v>
      </c>
      <c r="B20" s="9" t="s">
        <v>29</v>
      </c>
      <c r="C20" s="10" t="s">
        <v>158</v>
      </c>
      <c r="D20" s="11" t="s">
        <v>174</v>
      </c>
      <c r="E20" s="12" t="s">
        <v>175</v>
      </c>
      <c r="F20" s="13" t="s">
        <v>159</v>
      </c>
      <c r="G20" s="14" t="s">
        <v>160</v>
      </c>
      <c r="H20" s="16">
        <v>162000000</v>
      </c>
      <c r="I20" s="16">
        <v>0</v>
      </c>
      <c r="J20" s="16">
        <v>0</v>
      </c>
      <c r="K20" s="16">
        <f t="shared" ref="K20:K21" si="22">+H20+I20-J20</f>
        <v>162000000</v>
      </c>
      <c r="L20" s="16"/>
      <c r="M20" s="16"/>
      <c r="N20" s="16"/>
      <c r="O20" s="16"/>
      <c r="P20" s="16">
        <f t="shared" ref="P20:P21" si="23">SUM(K20:O20)</f>
        <v>162000000</v>
      </c>
      <c r="Q20" s="17">
        <v>44232</v>
      </c>
      <c r="R20" s="17">
        <v>44500</v>
      </c>
      <c r="S20" s="19" t="s">
        <v>68</v>
      </c>
      <c r="T20" s="18" t="s">
        <v>69</v>
      </c>
      <c r="U20" s="20" t="s">
        <v>161</v>
      </c>
      <c r="V20" s="20">
        <v>7180401</v>
      </c>
      <c r="W20" s="20"/>
      <c r="X20" s="20" t="s">
        <v>162</v>
      </c>
      <c r="Y20" s="20">
        <v>3123571766</v>
      </c>
      <c r="Z20" s="20" t="s">
        <v>163</v>
      </c>
      <c r="AA20" s="13" t="s">
        <v>36</v>
      </c>
    </row>
    <row r="21" spans="1:27" ht="120" customHeight="1" x14ac:dyDescent="0.2">
      <c r="A21" s="8" t="s">
        <v>228</v>
      </c>
      <c r="B21" s="9" t="s">
        <v>108</v>
      </c>
      <c r="C21" s="10" t="s">
        <v>28</v>
      </c>
      <c r="D21" s="11" t="s">
        <v>253</v>
      </c>
      <c r="E21" s="12" t="s">
        <v>254</v>
      </c>
      <c r="F21" s="13" t="s">
        <v>229</v>
      </c>
      <c r="G21" s="14" t="s">
        <v>230</v>
      </c>
      <c r="H21" s="16">
        <v>50000000</v>
      </c>
      <c r="I21" s="16">
        <v>0</v>
      </c>
      <c r="J21" s="16">
        <v>0</v>
      </c>
      <c r="K21" s="16">
        <f t="shared" si="22"/>
        <v>50000000</v>
      </c>
      <c r="L21" s="16"/>
      <c r="M21" s="16"/>
      <c r="N21" s="16"/>
      <c r="O21" s="16"/>
      <c r="P21" s="16">
        <f t="shared" si="23"/>
        <v>50000000</v>
      </c>
      <c r="Q21" s="17">
        <v>44256</v>
      </c>
      <c r="R21" s="17">
        <v>44561</v>
      </c>
      <c r="S21" s="19" t="s">
        <v>231</v>
      </c>
      <c r="T21" s="18" t="s">
        <v>98</v>
      </c>
      <c r="U21" s="20" t="s">
        <v>232</v>
      </c>
      <c r="V21" s="20">
        <v>860013874</v>
      </c>
      <c r="W21" s="20">
        <v>7</v>
      </c>
      <c r="X21" s="20" t="s">
        <v>233</v>
      </c>
      <c r="Y21" s="20">
        <v>3534000</v>
      </c>
      <c r="Z21" s="20" t="s">
        <v>234</v>
      </c>
      <c r="AA21" s="13" t="s">
        <v>36</v>
      </c>
    </row>
    <row r="22" spans="1:27" ht="130.5" customHeight="1" x14ac:dyDescent="0.2">
      <c r="A22" s="8" t="s">
        <v>164</v>
      </c>
      <c r="B22" s="9" t="s">
        <v>29</v>
      </c>
      <c r="C22" s="10" t="s">
        <v>148</v>
      </c>
      <c r="D22" s="11" t="s">
        <v>176</v>
      </c>
      <c r="E22" s="12" t="s">
        <v>177</v>
      </c>
      <c r="F22" s="13" t="s">
        <v>165</v>
      </c>
      <c r="G22" s="14" t="s">
        <v>160</v>
      </c>
      <c r="H22" s="16">
        <v>144000000</v>
      </c>
      <c r="I22" s="16">
        <v>0</v>
      </c>
      <c r="J22" s="16">
        <v>0</v>
      </c>
      <c r="K22" s="16">
        <f t="shared" ref="K22" si="24">+H22+I22-J22</f>
        <v>144000000</v>
      </c>
      <c r="L22" s="16"/>
      <c r="M22" s="16"/>
      <c r="N22" s="16"/>
      <c r="O22" s="16"/>
      <c r="P22" s="16">
        <f t="shared" ref="P22" si="25">SUM(K22:O22)</f>
        <v>144000000</v>
      </c>
      <c r="Q22" s="17">
        <v>44237</v>
      </c>
      <c r="R22" s="17">
        <v>44500</v>
      </c>
      <c r="S22" s="19" t="s">
        <v>68</v>
      </c>
      <c r="T22" s="18" t="s">
        <v>98</v>
      </c>
      <c r="U22" s="20" t="s">
        <v>165</v>
      </c>
      <c r="V22" s="20">
        <v>1010187457</v>
      </c>
      <c r="W22" s="20"/>
      <c r="X22" s="20" t="s">
        <v>166</v>
      </c>
      <c r="Y22" s="20">
        <v>3044581000</v>
      </c>
      <c r="Z22" s="20" t="s">
        <v>167</v>
      </c>
      <c r="AA22" s="13" t="s">
        <v>36</v>
      </c>
    </row>
    <row r="23" spans="1:27" ht="77.25" customHeight="1" x14ac:dyDescent="0.2">
      <c r="A23" s="8" t="s">
        <v>178</v>
      </c>
      <c r="B23" s="9" t="s">
        <v>108</v>
      </c>
      <c r="C23" s="10" t="s">
        <v>54</v>
      </c>
      <c r="D23" s="11" t="s">
        <v>203</v>
      </c>
      <c r="E23" s="12" t="s">
        <v>204</v>
      </c>
      <c r="F23" s="13" t="s">
        <v>179</v>
      </c>
      <c r="G23" s="14" t="s">
        <v>180</v>
      </c>
      <c r="H23" s="16">
        <v>6000000</v>
      </c>
      <c r="I23" s="16">
        <v>0</v>
      </c>
      <c r="J23" s="16">
        <v>0</v>
      </c>
      <c r="K23" s="16">
        <f t="shared" ref="K23:K24" si="26">+H23+I23-J23</f>
        <v>6000000</v>
      </c>
      <c r="L23" s="16"/>
      <c r="M23" s="16"/>
      <c r="N23" s="16"/>
      <c r="O23" s="16"/>
      <c r="P23" s="16">
        <f t="shared" ref="P23:P24" si="27">SUM(K23:O23)</f>
        <v>6000000</v>
      </c>
      <c r="Q23" s="17">
        <v>44244</v>
      </c>
      <c r="R23" s="17">
        <v>44561</v>
      </c>
      <c r="S23" s="19" t="s">
        <v>111</v>
      </c>
      <c r="T23" s="18" t="s">
        <v>69</v>
      </c>
      <c r="U23" s="20" t="s">
        <v>181</v>
      </c>
      <c r="V23" s="20">
        <v>830025149</v>
      </c>
      <c r="W23" s="20">
        <v>6</v>
      </c>
      <c r="X23" s="20" t="s">
        <v>182</v>
      </c>
      <c r="Y23" s="20" t="s">
        <v>183</v>
      </c>
      <c r="Z23" s="20" t="s">
        <v>184</v>
      </c>
      <c r="AA23" s="13" t="s">
        <v>36</v>
      </c>
    </row>
    <row r="24" spans="1:27" ht="114" customHeight="1" x14ac:dyDescent="0.2">
      <c r="A24" s="8" t="s">
        <v>158</v>
      </c>
      <c r="B24" s="9" t="s">
        <v>108</v>
      </c>
      <c r="C24" s="10" t="s">
        <v>80</v>
      </c>
      <c r="D24" s="11" t="s">
        <v>362</v>
      </c>
      <c r="E24" s="12" t="s">
        <v>363</v>
      </c>
      <c r="F24" s="13" t="s">
        <v>269</v>
      </c>
      <c r="G24" s="14" t="s">
        <v>270</v>
      </c>
      <c r="H24" s="16">
        <v>5000000</v>
      </c>
      <c r="I24" s="16">
        <v>0</v>
      </c>
      <c r="J24" s="16">
        <v>0</v>
      </c>
      <c r="K24" s="16">
        <f t="shared" si="26"/>
        <v>5000000</v>
      </c>
      <c r="L24" s="16"/>
      <c r="M24" s="16"/>
      <c r="N24" s="16"/>
      <c r="O24" s="16"/>
      <c r="P24" s="16">
        <f t="shared" si="27"/>
        <v>5000000</v>
      </c>
      <c r="Q24" s="17">
        <v>44259</v>
      </c>
      <c r="R24" s="17">
        <v>44561</v>
      </c>
      <c r="S24" s="19" t="s">
        <v>271</v>
      </c>
      <c r="T24" s="18" t="s">
        <v>98</v>
      </c>
      <c r="U24" s="20" t="s">
        <v>272</v>
      </c>
      <c r="V24" s="20">
        <v>800121035</v>
      </c>
      <c r="W24" s="20">
        <v>9</v>
      </c>
      <c r="X24" s="20" t="s">
        <v>274</v>
      </c>
      <c r="Y24" s="20">
        <v>2362624</v>
      </c>
      <c r="Z24" s="20" t="s">
        <v>273</v>
      </c>
      <c r="AA24" s="13" t="s">
        <v>36</v>
      </c>
    </row>
    <row r="25" spans="1:27" ht="77.25" customHeight="1" x14ac:dyDescent="0.2">
      <c r="A25" s="8" t="s">
        <v>192</v>
      </c>
      <c r="B25" s="9" t="s">
        <v>108</v>
      </c>
      <c r="C25" s="10" t="s">
        <v>87</v>
      </c>
      <c r="D25" s="11" t="s">
        <v>205</v>
      </c>
      <c r="E25" s="12" t="s">
        <v>206</v>
      </c>
      <c r="F25" s="13" t="s">
        <v>193</v>
      </c>
      <c r="G25" s="14" t="s">
        <v>194</v>
      </c>
      <c r="H25" s="16">
        <v>56901600</v>
      </c>
      <c r="I25" s="16">
        <v>0</v>
      </c>
      <c r="J25" s="16">
        <v>0</v>
      </c>
      <c r="K25" s="16">
        <f t="shared" ref="K25:K26" si="28">+H25+I25-J25</f>
        <v>56901600</v>
      </c>
      <c r="L25" s="16"/>
      <c r="M25" s="16"/>
      <c r="N25" s="16"/>
      <c r="O25" s="16"/>
      <c r="P25" s="16">
        <f t="shared" ref="P25:P26" si="29">SUM(K25:O25)</f>
        <v>56901600</v>
      </c>
      <c r="Q25" s="17">
        <v>44251</v>
      </c>
      <c r="R25" s="17">
        <v>44461</v>
      </c>
      <c r="S25" s="19" t="s">
        <v>195</v>
      </c>
      <c r="T25" s="18" t="s">
        <v>69</v>
      </c>
      <c r="U25" s="20" t="s">
        <v>196</v>
      </c>
      <c r="V25" s="20">
        <v>860350543</v>
      </c>
      <c r="W25" s="20">
        <v>9</v>
      </c>
      <c r="X25" s="20" t="s">
        <v>197</v>
      </c>
      <c r="Y25" s="20">
        <v>8053992</v>
      </c>
      <c r="Z25" s="20" t="s">
        <v>198</v>
      </c>
      <c r="AA25" s="13" t="s">
        <v>36</v>
      </c>
    </row>
    <row r="26" spans="1:27" ht="77.25" customHeight="1" x14ac:dyDescent="0.2">
      <c r="A26" s="8" t="s">
        <v>452</v>
      </c>
      <c r="B26" s="9" t="s">
        <v>453</v>
      </c>
      <c r="C26" s="10" t="s">
        <v>262</v>
      </c>
      <c r="D26" s="11" t="s">
        <v>483</v>
      </c>
      <c r="E26" s="12" t="s">
        <v>484</v>
      </c>
      <c r="F26" s="13" t="s">
        <v>454</v>
      </c>
      <c r="G26" s="14" t="s">
        <v>455</v>
      </c>
      <c r="H26" s="16">
        <v>100193344</v>
      </c>
      <c r="I26" s="16">
        <v>0</v>
      </c>
      <c r="J26" s="16">
        <v>0</v>
      </c>
      <c r="K26" s="16">
        <f t="shared" si="28"/>
        <v>100193344</v>
      </c>
      <c r="L26" s="16"/>
      <c r="M26" s="16"/>
      <c r="N26" s="16"/>
      <c r="O26" s="16"/>
      <c r="P26" s="16">
        <f t="shared" si="29"/>
        <v>100193344</v>
      </c>
      <c r="Q26" s="17">
        <v>44273</v>
      </c>
      <c r="R26" s="17">
        <v>44561</v>
      </c>
      <c r="S26" s="19" t="s">
        <v>398</v>
      </c>
      <c r="T26" s="18" t="s">
        <v>33</v>
      </c>
      <c r="U26" s="20" t="s">
        <v>399</v>
      </c>
      <c r="V26" s="20">
        <v>79338886</v>
      </c>
      <c r="W26" s="20">
        <v>8</v>
      </c>
      <c r="X26" s="20" t="s">
        <v>400</v>
      </c>
      <c r="Y26" s="20">
        <v>3346740</v>
      </c>
      <c r="Z26" s="20" t="s">
        <v>401</v>
      </c>
      <c r="AA26" s="13" t="s">
        <v>36</v>
      </c>
    </row>
    <row r="27" spans="1:27" ht="77.25" customHeight="1" x14ac:dyDescent="0.2">
      <c r="A27" s="8" t="s">
        <v>199</v>
      </c>
      <c r="B27" s="9" t="s">
        <v>29</v>
      </c>
      <c r="C27" s="10" t="s">
        <v>164</v>
      </c>
      <c r="D27" s="11" t="s">
        <v>207</v>
      </c>
      <c r="E27" s="12" t="s">
        <v>208</v>
      </c>
      <c r="F27" s="13" t="s">
        <v>200</v>
      </c>
      <c r="G27" s="14" t="s">
        <v>201</v>
      </c>
      <c r="H27" s="16">
        <v>3283173179</v>
      </c>
      <c r="I27" s="16">
        <v>0</v>
      </c>
      <c r="J27" s="16">
        <v>0</v>
      </c>
      <c r="K27" s="16">
        <f t="shared" ref="K27" si="30">+H27+I27-J27</f>
        <v>3283173179</v>
      </c>
      <c r="L27" s="16"/>
      <c r="M27" s="16"/>
      <c r="N27" s="16"/>
      <c r="O27" s="16"/>
      <c r="P27" s="16">
        <f t="shared" ref="P27" si="31">SUM(K27:O27)</f>
        <v>3283173179</v>
      </c>
      <c r="Q27" s="17">
        <v>44252</v>
      </c>
      <c r="R27" s="17">
        <v>44561</v>
      </c>
      <c r="S27" s="19" t="s">
        <v>295</v>
      </c>
      <c r="T27" s="18" t="s">
        <v>69</v>
      </c>
      <c r="U27" s="20" t="s">
        <v>456</v>
      </c>
      <c r="V27" s="20">
        <v>860002538</v>
      </c>
      <c r="W27" s="20">
        <v>1</v>
      </c>
      <c r="X27" s="20" t="s">
        <v>457</v>
      </c>
      <c r="Y27" s="20">
        <v>6544444</v>
      </c>
      <c r="Z27" s="20" t="s">
        <v>458</v>
      </c>
      <c r="AA27" s="13" t="s">
        <v>36</v>
      </c>
    </row>
    <row r="28" spans="1:27" ht="77.25" customHeight="1" x14ac:dyDescent="0.2">
      <c r="A28" s="8" t="s">
        <v>221</v>
      </c>
      <c r="B28" s="9" t="s">
        <v>108</v>
      </c>
      <c r="C28" s="10" t="s">
        <v>101</v>
      </c>
      <c r="D28" s="11" t="s">
        <v>247</v>
      </c>
      <c r="E28" s="12" t="s">
        <v>248</v>
      </c>
      <c r="F28" s="13" t="s">
        <v>223</v>
      </c>
      <c r="G28" s="14" t="s">
        <v>222</v>
      </c>
      <c r="H28" s="16">
        <v>16997291</v>
      </c>
      <c r="I28" s="16">
        <v>0</v>
      </c>
      <c r="J28" s="16">
        <v>0</v>
      </c>
      <c r="K28" s="16">
        <f t="shared" ref="K28" si="32">+H28+I28-J28</f>
        <v>16997291</v>
      </c>
      <c r="L28" s="16"/>
      <c r="M28" s="16"/>
      <c r="N28" s="16"/>
      <c r="O28" s="16"/>
      <c r="P28" s="16">
        <f t="shared" ref="P28" si="33">SUM(K28:O28)</f>
        <v>16997291</v>
      </c>
      <c r="Q28" s="17">
        <v>44258</v>
      </c>
      <c r="R28" s="17">
        <v>44561</v>
      </c>
      <c r="S28" s="19" t="s">
        <v>224</v>
      </c>
      <c r="T28" s="18" t="s">
        <v>69</v>
      </c>
      <c r="U28" s="20" t="s">
        <v>225</v>
      </c>
      <c r="V28" s="20">
        <v>800005736</v>
      </c>
      <c r="W28" s="20">
        <v>7</v>
      </c>
      <c r="X28" s="20" t="s">
        <v>226</v>
      </c>
      <c r="Y28" s="20">
        <v>3484310</v>
      </c>
      <c r="Z28" s="20" t="s">
        <v>227</v>
      </c>
      <c r="AA28" s="13" t="s">
        <v>36</v>
      </c>
    </row>
    <row r="29" spans="1:27" ht="77.25" customHeight="1" x14ac:dyDescent="0.2">
      <c r="A29" s="8" t="s">
        <v>255</v>
      </c>
      <c r="B29" s="9" t="s">
        <v>29</v>
      </c>
      <c r="C29" s="10" t="s">
        <v>185</v>
      </c>
      <c r="D29" s="11" t="s">
        <v>364</v>
      </c>
      <c r="E29" s="12" t="s">
        <v>365</v>
      </c>
      <c r="F29" s="13" t="s">
        <v>256</v>
      </c>
      <c r="G29" s="14" t="s">
        <v>257</v>
      </c>
      <c r="H29" s="16">
        <v>1432864203</v>
      </c>
      <c r="I29" s="16">
        <v>0</v>
      </c>
      <c r="J29" s="16">
        <v>0</v>
      </c>
      <c r="K29" s="16">
        <f t="shared" ref="K29" si="34">+H29+I29-J29</f>
        <v>1432864203</v>
      </c>
      <c r="L29" s="16"/>
      <c r="M29" s="16"/>
      <c r="N29" s="16"/>
      <c r="O29" s="16"/>
      <c r="P29" s="16">
        <f t="shared" ref="P29" si="35">SUM(K29:O29)</f>
        <v>1432864203</v>
      </c>
      <c r="Q29" s="17">
        <v>44257</v>
      </c>
      <c r="R29" s="17">
        <v>44561</v>
      </c>
      <c r="S29" s="19" t="s">
        <v>258</v>
      </c>
      <c r="T29" s="18" t="s">
        <v>69</v>
      </c>
      <c r="U29" s="20" t="s">
        <v>259</v>
      </c>
      <c r="V29" s="20">
        <v>890101553</v>
      </c>
      <c r="W29" s="20">
        <v>4</v>
      </c>
      <c r="X29" s="20" t="s">
        <v>260</v>
      </c>
      <c r="Y29" s="20">
        <v>9271200</v>
      </c>
      <c r="Z29" s="20" t="s">
        <v>261</v>
      </c>
      <c r="AA29" s="13" t="s">
        <v>36</v>
      </c>
    </row>
    <row r="30" spans="1:27" ht="99" customHeight="1" x14ac:dyDescent="0.2">
      <c r="A30" s="8" t="s">
        <v>211</v>
      </c>
      <c r="B30" s="9" t="s">
        <v>108</v>
      </c>
      <c r="C30" s="10" t="s">
        <v>158</v>
      </c>
      <c r="D30" s="11" t="s">
        <v>219</v>
      </c>
      <c r="E30" s="12" t="s">
        <v>220</v>
      </c>
      <c r="F30" s="13" t="s">
        <v>212</v>
      </c>
      <c r="G30" s="14" t="s">
        <v>213</v>
      </c>
      <c r="H30" s="16">
        <v>28322000</v>
      </c>
      <c r="I30" s="16">
        <v>0</v>
      </c>
      <c r="J30" s="16">
        <v>0</v>
      </c>
      <c r="K30" s="16">
        <f t="shared" ref="K30:K32" si="36">+H30+I30-J30</f>
        <v>28322000</v>
      </c>
      <c r="L30" s="16"/>
      <c r="M30" s="16"/>
      <c r="N30" s="16"/>
      <c r="O30" s="16"/>
      <c r="P30" s="16">
        <f t="shared" ref="P30:P32" si="37">SUM(K30:O30)</f>
        <v>28322000</v>
      </c>
      <c r="Q30" s="17">
        <v>44256</v>
      </c>
      <c r="R30" s="17">
        <v>44342</v>
      </c>
      <c r="S30" s="19" t="s">
        <v>214</v>
      </c>
      <c r="T30" s="18" t="s">
        <v>33</v>
      </c>
      <c r="U30" s="20" t="s">
        <v>215</v>
      </c>
      <c r="V30" s="20">
        <v>860028662</v>
      </c>
      <c r="W30" s="20">
        <v>8</v>
      </c>
      <c r="X30" s="20" t="s">
        <v>216</v>
      </c>
      <c r="Y30" s="20">
        <v>5718966220</v>
      </c>
      <c r="Z30" s="20" t="s">
        <v>217</v>
      </c>
      <c r="AA30" s="13" t="s">
        <v>218</v>
      </c>
    </row>
    <row r="31" spans="1:27" ht="77.25" customHeight="1" x14ac:dyDescent="0.2">
      <c r="A31" s="8" t="s">
        <v>286</v>
      </c>
      <c r="B31" s="9" t="s">
        <v>29</v>
      </c>
      <c r="C31" s="10" t="s">
        <v>228</v>
      </c>
      <c r="D31" s="11" t="s">
        <v>366</v>
      </c>
      <c r="E31" s="12" t="s">
        <v>367</v>
      </c>
      <c r="F31" s="13" t="s">
        <v>288</v>
      </c>
      <c r="G31" s="14" t="s">
        <v>287</v>
      </c>
      <c r="H31" s="16">
        <v>3151821540</v>
      </c>
      <c r="I31" s="16">
        <v>0</v>
      </c>
      <c r="J31" s="16">
        <v>0</v>
      </c>
      <c r="K31" s="16">
        <f t="shared" si="36"/>
        <v>3151821540</v>
      </c>
      <c r="L31" s="16"/>
      <c r="M31" s="16"/>
      <c r="N31" s="16"/>
      <c r="O31" s="16"/>
      <c r="P31" s="16">
        <f t="shared" si="37"/>
        <v>3151821540</v>
      </c>
      <c r="Q31" s="17">
        <v>44267</v>
      </c>
      <c r="R31" s="17">
        <v>44561</v>
      </c>
      <c r="S31" s="19" t="s">
        <v>202</v>
      </c>
      <c r="T31" s="18" t="s">
        <v>69</v>
      </c>
      <c r="U31" s="20" t="s">
        <v>289</v>
      </c>
      <c r="V31" s="20">
        <v>860002392</v>
      </c>
      <c r="W31" s="20">
        <v>1</v>
      </c>
      <c r="X31" s="20" t="s">
        <v>290</v>
      </c>
      <c r="Y31" s="20">
        <v>5924400</v>
      </c>
      <c r="Z31" s="20" t="s">
        <v>291</v>
      </c>
      <c r="AA31" s="13" t="s">
        <v>36</v>
      </c>
    </row>
    <row r="32" spans="1:27" ht="77.25" customHeight="1" x14ac:dyDescent="0.2">
      <c r="A32" s="8" t="s">
        <v>262</v>
      </c>
      <c r="B32" s="9" t="s">
        <v>108</v>
      </c>
      <c r="C32" s="10" t="s">
        <v>137</v>
      </c>
      <c r="D32" s="11" t="s">
        <v>368</v>
      </c>
      <c r="E32" s="12" t="s">
        <v>369</v>
      </c>
      <c r="F32" s="13" t="s">
        <v>263</v>
      </c>
      <c r="G32" s="14" t="s">
        <v>264</v>
      </c>
      <c r="H32" s="16">
        <v>57000000</v>
      </c>
      <c r="I32" s="16">
        <v>0</v>
      </c>
      <c r="J32" s="16">
        <v>0</v>
      </c>
      <c r="K32" s="16">
        <f t="shared" si="36"/>
        <v>57000000</v>
      </c>
      <c r="L32" s="16"/>
      <c r="M32" s="16"/>
      <c r="N32" s="16"/>
      <c r="O32" s="16"/>
      <c r="P32" s="16">
        <f t="shared" si="37"/>
        <v>57000000</v>
      </c>
      <c r="Q32" s="17">
        <v>44259</v>
      </c>
      <c r="R32" s="17">
        <v>44561</v>
      </c>
      <c r="S32" s="19" t="s">
        <v>265</v>
      </c>
      <c r="T32" s="18" t="s">
        <v>69</v>
      </c>
      <c r="U32" s="20" t="s">
        <v>266</v>
      </c>
      <c r="V32" s="20">
        <v>860024862</v>
      </c>
      <c r="W32" s="20">
        <v>6</v>
      </c>
      <c r="X32" s="20" t="s">
        <v>267</v>
      </c>
      <c r="Y32" s="20">
        <v>7441740</v>
      </c>
      <c r="Z32" s="20" t="s">
        <v>268</v>
      </c>
      <c r="AA32" s="13" t="s">
        <v>36</v>
      </c>
    </row>
    <row r="33" spans="1:27" ht="96" customHeight="1" x14ac:dyDescent="0.2">
      <c r="A33" s="8" t="s">
        <v>235</v>
      </c>
      <c r="B33" s="9" t="s">
        <v>29</v>
      </c>
      <c r="C33" s="10" t="s">
        <v>221</v>
      </c>
      <c r="D33" s="11" t="s">
        <v>249</v>
      </c>
      <c r="E33" s="12" t="s">
        <v>250</v>
      </c>
      <c r="F33" s="13" t="s">
        <v>236</v>
      </c>
      <c r="G33" s="14" t="s">
        <v>237</v>
      </c>
      <c r="H33" s="16">
        <v>1717293995</v>
      </c>
      <c r="I33" s="16">
        <v>0</v>
      </c>
      <c r="J33" s="16">
        <v>0</v>
      </c>
      <c r="K33" s="16">
        <f t="shared" ref="K33:K36" si="38">+H33+I33-J33</f>
        <v>1717293995</v>
      </c>
      <c r="L33" s="16"/>
      <c r="M33" s="16"/>
      <c r="N33" s="16"/>
      <c r="O33" s="16"/>
      <c r="P33" s="16">
        <f t="shared" ref="P33:P36" si="39">SUM(K33:O33)</f>
        <v>1717293995</v>
      </c>
      <c r="Q33" s="17">
        <v>44259</v>
      </c>
      <c r="R33" s="17">
        <v>44561</v>
      </c>
      <c r="S33" s="19" t="s">
        <v>202</v>
      </c>
      <c r="T33" s="18" t="s">
        <v>69</v>
      </c>
      <c r="U33" s="20" t="s">
        <v>238</v>
      </c>
      <c r="V33" s="20">
        <v>860003216</v>
      </c>
      <c r="W33" s="20">
        <v>8</v>
      </c>
      <c r="X33" s="20" t="s">
        <v>239</v>
      </c>
      <c r="Y33" s="20">
        <v>4178860</v>
      </c>
      <c r="Z33" s="20" t="s">
        <v>240</v>
      </c>
      <c r="AA33" s="13" t="s">
        <v>36</v>
      </c>
    </row>
    <row r="34" spans="1:27" ht="77.25" customHeight="1" x14ac:dyDescent="0.2">
      <c r="A34" s="8" t="s">
        <v>282</v>
      </c>
      <c r="B34" s="9" t="s">
        <v>29</v>
      </c>
      <c r="C34" s="10" t="s">
        <v>286</v>
      </c>
      <c r="D34" s="11" t="s">
        <v>394</v>
      </c>
      <c r="E34" s="12" t="s">
        <v>395</v>
      </c>
      <c r="F34" s="13" t="s">
        <v>283</v>
      </c>
      <c r="G34" s="14" t="s">
        <v>284</v>
      </c>
      <c r="H34" s="16">
        <v>114721152</v>
      </c>
      <c r="I34" s="16">
        <v>0</v>
      </c>
      <c r="J34" s="16">
        <v>0</v>
      </c>
      <c r="K34" s="16">
        <f t="shared" si="38"/>
        <v>114721152</v>
      </c>
      <c r="L34" s="16"/>
      <c r="M34" s="16"/>
      <c r="N34" s="16"/>
      <c r="O34" s="16"/>
      <c r="P34" s="16">
        <f t="shared" si="39"/>
        <v>114721152</v>
      </c>
      <c r="Q34" s="17">
        <v>44265</v>
      </c>
      <c r="R34" s="17">
        <v>44561</v>
      </c>
      <c r="S34" s="19" t="s">
        <v>285</v>
      </c>
      <c r="T34" s="18" t="s">
        <v>69</v>
      </c>
      <c r="U34" s="20" t="s">
        <v>92</v>
      </c>
      <c r="V34" s="20">
        <v>800250382</v>
      </c>
      <c r="W34" s="20">
        <v>2</v>
      </c>
      <c r="X34" s="20" t="s">
        <v>93</v>
      </c>
      <c r="Y34" s="20">
        <v>7447300</v>
      </c>
      <c r="Z34" s="20" t="s">
        <v>94</v>
      </c>
      <c r="AA34" s="13" t="s">
        <v>36</v>
      </c>
    </row>
    <row r="35" spans="1:27" ht="94.5" customHeight="1" x14ac:dyDescent="0.2">
      <c r="A35" s="8" t="s">
        <v>341</v>
      </c>
      <c r="B35" s="9" t="s">
        <v>29</v>
      </c>
      <c r="C35" s="10" t="s">
        <v>157</v>
      </c>
      <c r="D35" s="11" t="s">
        <v>372</v>
      </c>
      <c r="E35" s="12" t="s">
        <v>373</v>
      </c>
      <c r="F35" s="13" t="s">
        <v>342</v>
      </c>
      <c r="G35" s="14" t="s">
        <v>337</v>
      </c>
      <c r="H35" s="16">
        <v>157660304</v>
      </c>
      <c r="I35" s="16">
        <v>0</v>
      </c>
      <c r="J35" s="16">
        <v>0</v>
      </c>
      <c r="K35" s="16">
        <f t="shared" si="38"/>
        <v>157660304</v>
      </c>
      <c r="L35" s="16"/>
      <c r="M35" s="16"/>
      <c r="N35" s="16"/>
      <c r="O35" s="16"/>
      <c r="P35" s="16">
        <f t="shared" si="39"/>
        <v>157660304</v>
      </c>
      <c r="Q35" s="17">
        <v>44273</v>
      </c>
      <c r="R35" s="17">
        <v>44561</v>
      </c>
      <c r="S35" s="19" t="s">
        <v>343</v>
      </c>
      <c r="T35" s="18" t="s">
        <v>69</v>
      </c>
      <c r="U35" s="20" t="s">
        <v>344</v>
      </c>
      <c r="V35" s="20">
        <v>860005800</v>
      </c>
      <c r="W35" s="20">
        <v>0</v>
      </c>
      <c r="X35" s="20" t="s">
        <v>346</v>
      </c>
      <c r="Y35" s="20">
        <v>4252770</v>
      </c>
      <c r="Z35" s="20" t="s">
        <v>345</v>
      </c>
      <c r="AA35" s="20" t="s">
        <v>36</v>
      </c>
    </row>
    <row r="36" spans="1:27" ht="77.25" customHeight="1" x14ac:dyDescent="0.2">
      <c r="A36" s="8" t="s">
        <v>275</v>
      </c>
      <c r="B36" s="9" t="s">
        <v>108</v>
      </c>
      <c r="C36" s="10" t="s">
        <v>72</v>
      </c>
      <c r="D36" s="11" t="s">
        <v>370</v>
      </c>
      <c r="E36" s="12" t="s">
        <v>371</v>
      </c>
      <c r="F36" s="13" t="s">
        <v>276</v>
      </c>
      <c r="G36" s="14" t="s">
        <v>277</v>
      </c>
      <c r="H36" s="16">
        <v>20000000</v>
      </c>
      <c r="I36" s="16">
        <v>0</v>
      </c>
      <c r="J36" s="16">
        <v>0</v>
      </c>
      <c r="K36" s="16">
        <f t="shared" si="38"/>
        <v>20000000</v>
      </c>
      <c r="L36" s="16"/>
      <c r="M36" s="16"/>
      <c r="N36" s="16"/>
      <c r="O36" s="16"/>
      <c r="P36" s="16">
        <f t="shared" si="39"/>
        <v>20000000</v>
      </c>
      <c r="Q36" s="17">
        <v>44260</v>
      </c>
      <c r="R36" s="17">
        <v>44561</v>
      </c>
      <c r="S36" s="19" t="s">
        <v>278</v>
      </c>
      <c r="T36" s="18" t="s">
        <v>98</v>
      </c>
      <c r="U36" s="20" t="s">
        <v>279</v>
      </c>
      <c r="V36" s="20">
        <v>830094176</v>
      </c>
      <c r="W36" s="20">
        <v>1</v>
      </c>
      <c r="X36" s="20" t="s">
        <v>280</v>
      </c>
      <c r="Y36" s="20">
        <v>2538484</v>
      </c>
      <c r="Z36" s="20" t="s">
        <v>281</v>
      </c>
      <c r="AA36" s="13" t="s">
        <v>36</v>
      </c>
    </row>
    <row r="37" spans="1:27" ht="77.25" customHeight="1" x14ac:dyDescent="0.2">
      <c r="A37" s="8" t="s">
        <v>241</v>
      </c>
      <c r="B37" s="9" t="s">
        <v>29</v>
      </c>
      <c r="C37" s="10" t="s">
        <v>242</v>
      </c>
      <c r="D37" s="11" t="s">
        <v>251</v>
      </c>
      <c r="E37" s="12" t="s">
        <v>252</v>
      </c>
      <c r="F37" s="13" t="s">
        <v>243</v>
      </c>
      <c r="G37" s="14" t="s">
        <v>244</v>
      </c>
      <c r="H37" s="16">
        <v>108000000</v>
      </c>
      <c r="I37" s="16">
        <v>0</v>
      </c>
      <c r="J37" s="16">
        <v>0</v>
      </c>
      <c r="K37" s="16">
        <f t="shared" ref="K37:K44" si="40">+H37+I37-J37</f>
        <v>108000000</v>
      </c>
      <c r="L37" s="16"/>
      <c r="M37" s="16"/>
      <c r="N37" s="16"/>
      <c r="O37" s="16"/>
      <c r="P37" s="16">
        <f t="shared" ref="P37:P44" si="41">SUM(K37:O37)</f>
        <v>108000000</v>
      </c>
      <c r="Q37" s="17">
        <v>44258</v>
      </c>
      <c r="R37" s="17">
        <v>44500</v>
      </c>
      <c r="S37" s="19" t="s">
        <v>68</v>
      </c>
      <c r="T37" s="18" t="s">
        <v>69</v>
      </c>
      <c r="U37" s="20" t="s">
        <v>243</v>
      </c>
      <c r="V37" s="20">
        <v>80399430</v>
      </c>
      <c r="W37" s="20"/>
      <c r="X37" s="20" t="s">
        <v>245</v>
      </c>
      <c r="Y37" s="20">
        <v>3115617896</v>
      </c>
      <c r="Z37" s="20" t="s">
        <v>246</v>
      </c>
      <c r="AA37" s="13" t="s">
        <v>36</v>
      </c>
    </row>
    <row r="38" spans="1:27" ht="94.5" customHeight="1" x14ac:dyDescent="0.2">
      <c r="A38" s="8" t="s">
        <v>335</v>
      </c>
      <c r="B38" s="9" t="s">
        <v>29</v>
      </c>
      <c r="C38" s="10" t="s">
        <v>199</v>
      </c>
      <c r="D38" s="11" t="s">
        <v>374</v>
      </c>
      <c r="E38" s="12" t="s">
        <v>375</v>
      </c>
      <c r="F38" s="13" t="s">
        <v>336</v>
      </c>
      <c r="G38" s="14" t="s">
        <v>337</v>
      </c>
      <c r="H38" s="16">
        <v>140191911</v>
      </c>
      <c r="I38" s="16">
        <v>0</v>
      </c>
      <c r="J38" s="16">
        <v>0</v>
      </c>
      <c r="K38" s="16">
        <f t="shared" si="40"/>
        <v>140191911</v>
      </c>
      <c r="L38" s="16"/>
      <c r="M38" s="16"/>
      <c r="N38" s="16"/>
      <c r="O38" s="16"/>
      <c r="P38" s="16">
        <f t="shared" si="41"/>
        <v>140191911</v>
      </c>
      <c r="Q38" s="17">
        <v>44267</v>
      </c>
      <c r="R38" s="17">
        <v>44561</v>
      </c>
      <c r="S38" s="19" t="s">
        <v>202</v>
      </c>
      <c r="T38" s="18" t="s">
        <v>69</v>
      </c>
      <c r="U38" s="20" t="s">
        <v>338</v>
      </c>
      <c r="V38" s="20">
        <v>800100610</v>
      </c>
      <c r="W38" s="20">
        <v>4</v>
      </c>
      <c r="X38" s="20" t="s">
        <v>340</v>
      </c>
      <c r="Y38" s="20">
        <v>6460505</v>
      </c>
      <c r="Z38" s="20" t="s">
        <v>339</v>
      </c>
      <c r="AA38" s="20" t="s">
        <v>36</v>
      </c>
    </row>
    <row r="39" spans="1:27" ht="77.25" customHeight="1" x14ac:dyDescent="0.2">
      <c r="A39" s="8" t="s">
        <v>292</v>
      </c>
      <c r="B39" s="9" t="s">
        <v>29</v>
      </c>
      <c r="C39" s="10" t="s">
        <v>137</v>
      </c>
      <c r="D39" s="11" t="s">
        <v>376</v>
      </c>
      <c r="E39" s="12" t="s">
        <v>377</v>
      </c>
      <c r="F39" s="13" t="s">
        <v>293</v>
      </c>
      <c r="G39" s="14" t="s">
        <v>294</v>
      </c>
      <c r="H39" s="16">
        <v>85235539</v>
      </c>
      <c r="I39" s="16">
        <v>0</v>
      </c>
      <c r="J39" s="16">
        <v>0</v>
      </c>
      <c r="K39" s="16">
        <f t="shared" si="40"/>
        <v>85235539</v>
      </c>
      <c r="L39" s="16"/>
      <c r="M39" s="16"/>
      <c r="N39" s="16"/>
      <c r="O39" s="16"/>
      <c r="P39" s="16">
        <f t="shared" si="41"/>
        <v>85235539</v>
      </c>
      <c r="Q39" s="17">
        <v>44267</v>
      </c>
      <c r="R39" s="17">
        <v>44561</v>
      </c>
      <c r="S39" s="19" t="s">
        <v>295</v>
      </c>
      <c r="T39" s="18" t="s">
        <v>69</v>
      </c>
      <c r="U39" s="20" t="s">
        <v>296</v>
      </c>
      <c r="V39" s="20">
        <v>830010337</v>
      </c>
      <c r="W39" s="20">
        <v>0</v>
      </c>
      <c r="X39" s="20" t="s">
        <v>297</v>
      </c>
      <c r="Y39" s="20">
        <v>7421454</v>
      </c>
      <c r="Z39" s="20" t="s">
        <v>298</v>
      </c>
      <c r="AA39" s="13" t="s">
        <v>36</v>
      </c>
    </row>
    <row r="40" spans="1:27" ht="77.25" customHeight="1" x14ac:dyDescent="0.2">
      <c r="A40" s="8" t="s">
        <v>242</v>
      </c>
      <c r="B40" s="9" t="s">
        <v>108</v>
      </c>
      <c r="C40" s="10" t="s">
        <v>178</v>
      </c>
      <c r="D40" s="11" t="s">
        <v>485</v>
      </c>
      <c r="E40" s="12" t="s">
        <v>486</v>
      </c>
      <c r="F40" s="13" t="s">
        <v>396</v>
      </c>
      <c r="G40" s="14" t="s">
        <v>397</v>
      </c>
      <c r="H40" s="16">
        <v>40569405</v>
      </c>
      <c r="I40" s="16">
        <v>0</v>
      </c>
      <c r="J40" s="16">
        <v>0</v>
      </c>
      <c r="K40" s="16">
        <f t="shared" ref="K40" si="42">+H40+I40-J40</f>
        <v>40569405</v>
      </c>
      <c r="L40" s="16"/>
      <c r="M40" s="16"/>
      <c r="N40" s="16"/>
      <c r="O40" s="16"/>
      <c r="P40" s="16">
        <f t="shared" ref="P40" si="43">SUM(K40:O40)</f>
        <v>40569405</v>
      </c>
      <c r="Q40" s="17">
        <v>44267</v>
      </c>
      <c r="R40" s="17">
        <v>44347</v>
      </c>
      <c r="S40" s="19" t="s">
        <v>398</v>
      </c>
      <c r="T40" s="18" t="s">
        <v>33</v>
      </c>
      <c r="U40" s="20" t="s">
        <v>399</v>
      </c>
      <c r="V40" s="20">
        <v>79338886</v>
      </c>
      <c r="W40" s="20">
        <v>8</v>
      </c>
      <c r="X40" s="20" t="s">
        <v>400</v>
      </c>
      <c r="Y40" s="20">
        <v>3346740</v>
      </c>
      <c r="Z40" s="20" t="s">
        <v>401</v>
      </c>
      <c r="AA40" s="13" t="s">
        <v>36</v>
      </c>
    </row>
    <row r="41" spans="1:27" ht="94.5" customHeight="1" x14ac:dyDescent="0.2">
      <c r="A41" s="8" t="s">
        <v>321</v>
      </c>
      <c r="B41" s="9" t="s">
        <v>108</v>
      </c>
      <c r="C41" s="10" t="s">
        <v>228</v>
      </c>
      <c r="D41" s="11" t="s">
        <v>378</v>
      </c>
      <c r="E41" s="12" t="s">
        <v>379</v>
      </c>
      <c r="F41" s="13" t="s">
        <v>322</v>
      </c>
      <c r="G41" s="14" t="s">
        <v>323</v>
      </c>
      <c r="H41" s="16">
        <v>20000000</v>
      </c>
      <c r="I41" s="16">
        <v>0</v>
      </c>
      <c r="J41" s="16">
        <v>0</v>
      </c>
      <c r="K41" s="16">
        <f t="shared" ref="K41" si="44">+H41+I41-J41</f>
        <v>20000000</v>
      </c>
      <c r="L41" s="16"/>
      <c r="M41" s="16"/>
      <c r="N41" s="16"/>
      <c r="O41" s="16"/>
      <c r="P41" s="16">
        <f t="shared" ref="P41" si="45">SUM(K41:O41)</f>
        <v>20000000</v>
      </c>
      <c r="Q41" s="17">
        <v>44267</v>
      </c>
      <c r="R41" s="17">
        <v>44561</v>
      </c>
      <c r="S41" s="19" t="s">
        <v>324</v>
      </c>
      <c r="T41" s="18" t="s">
        <v>98</v>
      </c>
      <c r="U41" s="20" t="s">
        <v>325</v>
      </c>
      <c r="V41" s="20">
        <v>901034790</v>
      </c>
      <c r="W41" s="20">
        <v>9</v>
      </c>
      <c r="X41" s="20" t="s">
        <v>327</v>
      </c>
      <c r="Y41" s="20">
        <v>3649620</v>
      </c>
      <c r="Z41" s="20" t="s">
        <v>326</v>
      </c>
      <c r="AA41" s="20" t="s">
        <v>36</v>
      </c>
    </row>
    <row r="42" spans="1:27" ht="94.5" customHeight="1" x14ac:dyDescent="0.2">
      <c r="A42" s="8" t="s">
        <v>314</v>
      </c>
      <c r="B42" s="9" t="s">
        <v>315</v>
      </c>
      <c r="C42" s="10" t="s">
        <v>178</v>
      </c>
      <c r="D42" s="11" t="s">
        <v>380</v>
      </c>
      <c r="E42" s="12" t="s">
        <v>381</v>
      </c>
      <c r="F42" s="13" t="s">
        <v>316</v>
      </c>
      <c r="G42" s="14" t="s">
        <v>317</v>
      </c>
      <c r="H42" s="16">
        <v>363399499</v>
      </c>
      <c r="I42" s="16">
        <v>0</v>
      </c>
      <c r="J42" s="16">
        <v>0</v>
      </c>
      <c r="K42" s="16">
        <f t="shared" si="40"/>
        <v>363399499</v>
      </c>
      <c r="L42" s="16"/>
      <c r="M42" s="16"/>
      <c r="N42" s="16"/>
      <c r="O42" s="16"/>
      <c r="P42" s="16">
        <f t="shared" si="41"/>
        <v>363399499</v>
      </c>
      <c r="Q42" s="17">
        <v>44274</v>
      </c>
      <c r="R42" s="17">
        <v>44561</v>
      </c>
      <c r="S42" s="19" t="s">
        <v>285</v>
      </c>
      <c r="T42" s="18" t="s">
        <v>69</v>
      </c>
      <c r="U42" s="20" t="s">
        <v>318</v>
      </c>
      <c r="V42" s="20">
        <v>860001942</v>
      </c>
      <c r="W42" s="20">
        <v>8</v>
      </c>
      <c r="X42" s="20" t="s">
        <v>319</v>
      </c>
      <c r="Y42" s="20">
        <v>4142277</v>
      </c>
      <c r="Z42" s="20" t="s">
        <v>320</v>
      </c>
      <c r="AA42" s="13" t="s">
        <v>36</v>
      </c>
    </row>
    <row r="43" spans="1:27" ht="94.5" customHeight="1" x14ac:dyDescent="0.2">
      <c r="A43" s="8" t="s">
        <v>522</v>
      </c>
      <c r="B43" s="9" t="s">
        <v>315</v>
      </c>
      <c r="C43" s="10" t="s">
        <v>341</v>
      </c>
      <c r="D43" s="11" t="s">
        <v>597</v>
      </c>
      <c r="E43" s="12" t="s">
        <v>598</v>
      </c>
      <c r="F43" s="13" t="s">
        <v>523</v>
      </c>
      <c r="G43" s="14" t="s">
        <v>524</v>
      </c>
      <c r="H43" s="16">
        <v>25906612</v>
      </c>
      <c r="I43" s="16">
        <v>0</v>
      </c>
      <c r="J43" s="16">
        <v>0</v>
      </c>
      <c r="K43" s="16">
        <f t="shared" ref="K43" si="46">+H43+I43-J43</f>
        <v>25906612</v>
      </c>
      <c r="L43" s="16"/>
      <c r="M43" s="16"/>
      <c r="N43" s="16"/>
      <c r="O43" s="16"/>
      <c r="P43" s="16">
        <f t="shared" ref="P43" si="47">SUM(K43:O43)</f>
        <v>25906612</v>
      </c>
      <c r="Q43" s="17">
        <v>44298</v>
      </c>
      <c r="R43" s="17">
        <v>44561</v>
      </c>
      <c r="S43" s="19" t="s">
        <v>525</v>
      </c>
      <c r="T43" s="18" t="s">
        <v>526</v>
      </c>
      <c r="U43" s="20" t="s">
        <v>527</v>
      </c>
      <c r="V43" s="20">
        <v>830067414</v>
      </c>
      <c r="W43" s="20">
        <v>5</v>
      </c>
      <c r="X43" s="20" t="s">
        <v>528</v>
      </c>
      <c r="Y43" s="20">
        <v>7429393</v>
      </c>
      <c r="Z43" s="20" t="s">
        <v>529</v>
      </c>
      <c r="AA43" s="13" t="s">
        <v>36</v>
      </c>
    </row>
    <row r="44" spans="1:27" ht="116.25" customHeight="1" x14ac:dyDescent="0.2">
      <c r="A44" s="8" t="s">
        <v>422</v>
      </c>
      <c r="B44" s="9" t="s">
        <v>108</v>
      </c>
      <c r="C44" s="10" t="s">
        <v>88</v>
      </c>
      <c r="D44" s="11" t="s">
        <v>440</v>
      </c>
      <c r="E44" s="12" t="s">
        <v>441</v>
      </c>
      <c r="F44" s="13" t="s">
        <v>423</v>
      </c>
      <c r="G44" s="14" t="s">
        <v>424</v>
      </c>
      <c r="H44" s="16">
        <v>59000000</v>
      </c>
      <c r="I44" s="16">
        <v>0</v>
      </c>
      <c r="J44" s="16">
        <v>0</v>
      </c>
      <c r="K44" s="16">
        <f t="shared" si="40"/>
        <v>59000000</v>
      </c>
      <c r="L44" s="16"/>
      <c r="M44" s="16"/>
      <c r="N44" s="16"/>
      <c r="O44" s="16"/>
      <c r="P44" s="16">
        <f t="shared" si="41"/>
        <v>59000000</v>
      </c>
      <c r="Q44" s="17">
        <v>44272</v>
      </c>
      <c r="R44" s="17">
        <v>44561</v>
      </c>
      <c r="S44" s="19" t="s">
        <v>271</v>
      </c>
      <c r="T44" s="18" t="s">
        <v>98</v>
      </c>
      <c r="U44" s="20" t="s">
        <v>423</v>
      </c>
      <c r="V44" s="20">
        <v>19352271</v>
      </c>
      <c r="W44" s="20">
        <v>9</v>
      </c>
      <c r="X44" s="20" t="s">
        <v>426</v>
      </c>
      <c r="Y44" s="20">
        <v>5335516</v>
      </c>
      <c r="Z44" s="20" t="s">
        <v>425</v>
      </c>
      <c r="AA44" s="13" t="s">
        <v>36</v>
      </c>
    </row>
    <row r="45" spans="1:27" ht="94.5" customHeight="1" x14ac:dyDescent="0.2">
      <c r="A45" s="8" t="s">
        <v>299</v>
      </c>
      <c r="B45" s="9" t="s">
        <v>108</v>
      </c>
      <c r="C45" s="10" t="s">
        <v>185</v>
      </c>
      <c r="D45" s="11" t="s">
        <v>382</v>
      </c>
      <c r="E45" s="12" t="s">
        <v>383</v>
      </c>
      <c r="F45" s="13" t="s">
        <v>300</v>
      </c>
      <c r="G45" s="14" t="s">
        <v>301</v>
      </c>
      <c r="H45" s="16">
        <v>30000000</v>
      </c>
      <c r="I45" s="16">
        <v>0</v>
      </c>
      <c r="J45" s="16">
        <v>0</v>
      </c>
      <c r="K45" s="16">
        <f t="shared" ref="K45:K46" si="48">+H45+I45-J45</f>
        <v>30000000</v>
      </c>
      <c r="L45" s="16"/>
      <c r="M45" s="16"/>
      <c r="N45" s="16"/>
      <c r="O45" s="16"/>
      <c r="P45" s="16">
        <f t="shared" ref="P45:P46" si="49">SUM(K45:O45)</f>
        <v>30000000</v>
      </c>
      <c r="Q45" s="17">
        <v>44271</v>
      </c>
      <c r="R45" s="17">
        <v>44561</v>
      </c>
      <c r="S45" s="19" t="s">
        <v>302</v>
      </c>
      <c r="T45" s="18" t="s">
        <v>33</v>
      </c>
      <c r="U45" s="20" t="s">
        <v>303</v>
      </c>
      <c r="V45" s="20">
        <v>900678549</v>
      </c>
      <c r="W45" s="20">
        <v>6</v>
      </c>
      <c r="X45" s="20" t="s">
        <v>304</v>
      </c>
      <c r="Y45" s="20">
        <v>3114062331</v>
      </c>
      <c r="Z45" s="20" t="s">
        <v>305</v>
      </c>
      <c r="AA45" s="13" t="s">
        <v>36</v>
      </c>
    </row>
    <row r="46" spans="1:27" ht="94.5" customHeight="1" x14ac:dyDescent="0.2">
      <c r="A46" s="8" t="s">
        <v>354</v>
      </c>
      <c r="B46" s="9" t="s">
        <v>315</v>
      </c>
      <c r="C46" s="10" t="s">
        <v>335</v>
      </c>
      <c r="D46" s="11" t="s">
        <v>384</v>
      </c>
      <c r="E46" s="12" t="s">
        <v>385</v>
      </c>
      <c r="F46" s="13" t="s">
        <v>356</v>
      </c>
      <c r="G46" s="14" t="s">
        <v>355</v>
      </c>
      <c r="H46" s="16">
        <v>30000000</v>
      </c>
      <c r="I46" s="16">
        <v>0</v>
      </c>
      <c r="J46" s="16">
        <v>0</v>
      </c>
      <c r="K46" s="16">
        <f t="shared" si="48"/>
        <v>30000000</v>
      </c>
      <c r="L46" s="16"/>
      <c r="M46" s="16"/>
      <c r="N46" s="16"/>
      <c r="O46" s="16"/>
      <c r="P46" s="16">
        <f t="shared" si="49"/>
        <v>30000000</v>
      </c>
      <c r="Q46" s="17">
        <v>44270</v>
      </c>
      <c r="R46" s="17">
        <v>44561</v>
      </c>
      <c r="S46" s="19" t="s">
        <v>302</v>
      </c>
      <c r="T46" s="18" t="s">
        <v>33</v>
      </c>
      <c r="U46" s="20" t="s">
        <v>357</v>
      </c>
      <c r="V46" s="20">
        <v>860526532</v>
      </c>
      <c r="W46" s="20">
        <v>5</v>
      </c>
      <c r="X46" s="20" t="s">
        <v>359</v>
      </c>
      <c r="Y46" s="20">
        <v>7424132</v>
      </c>
      <c r="Z46" s="20" t="s">
        <v>358</v>
      </c>
      <c r="AA46" s="13" t="s">
        <v>36</v>
      </c>
    </row>
    <row r="47" spans="1:27" ht="94.5" customHeight="1" x14ac:dyDescent="0.2">
      <c r="A47" s="8" t="s">
        <v>328</v>
      </c>
      <c r="B47" s="9" t="s">
        <v>108</v>
      </c>
      <c r="C47" s="10" t="s">
        <v>164</v>
      </c>
      <c r="D47" s="11" t="s">
        <v>386</v>
      </c>
      <c r="E47" s="12" t="s">
        <v>387</v>
      </c>
      <c r="F47" s="13" t="s">
        <v>329</v>
      </c>
      <c r="G47" s="14" t="s">
        <v>330</v>
      </c>
      <c r="H47" s="16">
        <v>7118866</v>
      </c>
      <c r="I47" s="16">
        <v>0</v>
      </c>
      <c r="J47" s="16">
        <v>0</v>
      </c>
      <c r="K47" s="16">
        <f t="shared" ref="K47:K51" si="50">+H47+I47-J47</f>
        <v>7118866</v>
      </c>
      <c r="L47" s="16"/>
      <c r="M47" s="16"/>
      <c r="N47" s="16"/>
      <c r="O47" s="16"/>
      <c r="P47" s="16">
        <f t="shared" ref="P47:P51" si="51">SUM(K47:O47)</f>
        <v>7118866</v>
      </c>
      <c r="Q47" s="17">
        <v>44271</v>
      </c>
      <c r="R47" s="17">
        <v>44561</v>
      </c>
      <c r="S47" s="19" t="s">
        <v>331</v>
      </c>
      <c r="T47" s="18" t="s">
        <v>69</v>
      </c>
      <c r="U47" s="20" t="s">
        <v>332</v>
      </c>
      <c r="V47" s="20">
        <v>830014072</v>
      </c>
      <c r="W47" s="20">
        <v>2</v>
      </c>
      <c r="X47" s="20" t="s">
        <v>333</v>
      </c>
      <c r="Y47" s="20">
        <v>2445000</v>
      </c>
      <c r="Z47" s="20" t="s">
        <v>334</v>
      </c>
      <c r="AA47" s="13" t="s">
        <v>36</v>
      </c>
    </row>
    <row r="48" spans="1:27" ht="116.25" customHeight="1" x14ac:dyDescent="0.2">
      <c r="A48" s="8" t="s">
        <v>408</v>
      </c>
      <c r="B48" s="9" t="s">
        <v>315</v>
      </c>
      <c r="C48" s="10" t="s">
        <v>275</v>
      </c>
      <c r="D48" s="11" t="s">
        <v>442</v>
      </c>
      <c r="E48" s="12" t="s">
        <v>443</v>
      </c>
      <c r="F48" s="13" t="s">
        <v>409</v>
      </c>
      <c r="G48" s="14" t="s">
        <v>410</v>
      </c>
      <c r="H48" s="16">
        <v>40000000</v>
      </c>
      <c r="I48" s="16">
        <v>0</v>
      </c>
      <c r="J48" s="16">
        <v>0</v>
      </c>
      <c r="K48" s="16">
        <f t="shared" ref="K48" si="52">+H48+I48-J48</f>
        <v>40000000</v>
      </c>
      <c r="L48" s="16"/>
      <c r="M48" s="16"/>
      <c r="N48" s="16"/>
      <c r="O48" s="16"/>
      <c r="P48" s="16">
        <f t="shared" ref="P48" si="53">SUM(K48:O48)</f>
        <v>40000000</v>
      </c>
      <c r="Q48" s="17">
        <v>44279</v>
      </c>
      <c r="R48" s="17">
        <v>44561</v>
      </c>
      <c r="S48" s="19" t="s">
        <v>411</v>
      </c>
      <c r="T48" s="18" t="s">
        <v>33</v>
      </c>
      <c r="U48" s="20" t="s">
        <v>412</v>
      </c>
      <c r="V48" s="20">
        <v>860019041</v>
      </c>
      <c r="W48" s="20">
        <v>6</v>
      </c>
      <c r="X48" s="20" t="s">
        <v>413</v>
      </c>
      <c r="Y48" s="20">
        <v>6544666</v>
      </c>
      <c r="Z48" s="20" t="s">
        <v>414</v>
      </c>
      <c r="AA48" s="13" t="s">
        <v>36</v>
      </c>
    </row>
    <row r="49" spans="1:27" ht="94.5" customHeight="1" x14ac:dyDescent="0.2">
      <c r="A49" s="8" t="s">
        <v>360</v>
      </c>
      <c r="B49" s="9" t="s">
        <v>108</v>
      </c>
      <c r="C49" s="10" t="s">
        <v>157</v>
      </c>
      <c r="D49" s="11" t="s">
        <v>388</v>
      </c>
      <c r="E49" s="12" t="s">
        <v>389</v>
      </c>
      <c r="F49" s="13" t="s">
        <v>348</v>
      </c>
      <c r="G49" s="14" t="s">
        <v>361</v>
      </c>
      <c r="H49" s="16">
        <v>50000000</v>
      </c>
      <c r="I49" s="16">
        <v>0</v>
      </c>
      <c r="J49" s="16">
        <v>0</v>
      </c>
      <c r="K49" s="16">
        <f t="shared" ref="K49" si="54">+H49+I49-J49</f>
        <v>50000000</v>
      </c>
      <c r="L49" s="16"/>
      <c r="M49" s="16"/>
      <c r="N49" s="16"/>
      <c r="O49" s="16"/>
      <c r="P49" s="16">
        <f t="shared" ref="P49" si="55">SUM(K49:O49)</f>
        <v>50000000</v>
      </c>
      <c r="Q49" s="17">
        <v>44273</v>
      </c>
      <c r="R49" s="17">
        <v>44561</v>
      </c>
      <c r="S49" s="19" t="s">
        <v>302</v>
      </c>
      <c r="T49" s="18" t="s">
        <v>33</v>
      </c>
      <c r="U49" s="20" t="s">
        <v>350</v>
      </c>
      <c r="V49" s="20">
        <v>800043325</v>
      </c>
      <c r="W49" s="20">
        <v>5</v>
      </c>
      <c r="X49" s="20" t="s">
        <v>352</v>
      </c>
      <c r="Y49" s="20">
        <v>3184431</v>
      </c>
      <c r="Z49" s="20" t="s">
        <v>351</v>
      </c>
      <c r="AA49" s="13" t="s">
        <v>353</v>
      </c>
    </row>
    <row r="50" spans="1:27" ht="94.5" customHeight="1" x14ac:dyDescent="0.2">
      <c r="A50" s="8" t="s">
        <v>347</v>
      </c>
      <c r="B50" s="9" t="s">
        <v>108</v>
      </c>
      <c r="C50" s="10" t="s">
        <v>255</v>
      </c>
      <c r="D50" s="11" t="s">
        <v>390</v>
      </c>
      <c r="E50" s="12" t="s">
        <v>391</v>
      </c>
      <c r="F50" s="13" t="s">
        <v>348</v>
      </c>
      <c r="G50" s="14" t="s">
        <v>349</v>
      </c>
      <c r="H50" s="16">
        <v>30000000</v>
      </c>
      <c r="I50" s="16">
        <v>0</v>
      </c>
      <c r="J50" s="16">
        <v>0</v>
      </c>
      <c r="K50" s="16">
        <f t="shared" si="50"/>
        <v>30000000</v>
      </c>
      <c r="L50" s="16"/>
      <c r="M50" s="16"/>
      <c r="N50" s="16"/>
      <c r="O50" s="16"/>
      <c r="P50" s="16">
        <f t="shared" si="51"/>
        <v>30000000</v>
      </c>
      <c r="Q50" s="17">
        <v>44273</v>
      </c>
      <c r="R50" s="17">
        <v>44561</v>
      </c>
      <c r="S50" s="19" t="s">
        <v>302</v>
      </c>
      <c r="T50" s="18" t="s">
        <v>33</v>
      </c>
      <c r="U50" s="20" t="s">
        <v>350</v>
      </c>
      <c r="V50" s="20">
        <v>800043325</v>
      </c>
      <c r="W50" s="20">
        <v>5</v>
      </c>
      <c r="X50" s="20" t="s">
        <v>352</v>
      </c>
      <c r="Y50" s="20">
        <v>3184431</v>
      </c>
      <c r="Z50" s="20" t="s">
        <v>351</v>
      </c>
      <c r="AA50" s="13" t="s">
        <v>353</v>
      </c>
    </row>
    <row r="51" spans="1:27" ht="77.25" customHeight="1" x14ac:dyDescent="0.2">
      <c r="A51" s="8" t="s">
        <v>407</v>
      </c>
      <c r="B51" s="9" t="s">
        <v>315</v>
      </c>
      <c r="C51" s="10" t="s">
        <v>292</v>
      </c>
      <c r="D51" s="11" t="s">
        <v>444</v>
      </c>
      <c r="E51" s="12" t="s">
        <v>445</v>
      </c>
      <c r="F51" s="13" t="s">
        <v>402</v>
      </c>
      <c r="G51" s="14" t="s">
        <v>403</v>
      </c>
      <c r="H51" s="16">
        <v>823173047</v>
      </c>
      <c r="I51" s="16">
        <v>0</v>
      </c>
      <c r="J51" s="16">
        <v>0</v>
      </c>
      <c r="K51" s="16">
        <f t="shared" si="50"/>
        <v>823173047</v>
      </c>
      <c r="L51" s="16"/>
      <c r="M51" s="16"/>
      <c r="N51" s="16"/>
      <c r="O51" s="16"/>
      <c r="P51" s="16">
        <f t="shared" si="51"/>
        <v>823173047</v>
      </c>
      <c r="Q51" s="17">
        <v>44280</v>
      </c>
      <c r="R51" s="17">
        <v>44561</v>
      </c>
      <c r="S51" s="19" t="s">
        <v>285</v>
      </c>
      <c r="T51" s="18" t="s">
        <v>69</v>
      </c>
      <c r="U51" s="20" t="s">
        <v>404</v>
      </c>
      <c r="V51" s="20">
        <v>900783939</v>
      </c>
      <c r="W51" s="20">
        <v>4</v>
      </c>
      <c r="X51" s="20" t="s">
        <v>405</v>
      </c>
      <c r="Y51" s="20">
        <v>6393600</v>
      </c>
      <c r="Z51" s="20" t="s">
        <v>406</v>
      </c>
      <c r="AA51" s="13" t="s">
        <v>36</v>
      </c>
    </row>
    <row r="52" spans="1:27" ht="94.5" customHeight="1" x14ac:dyDescent="0.2">
      <c r="A52" s="8" t="s">
        <v>306</v>
      </c>
      <c r="B52" s="9" t="s">
        <v>307</v>
      </c>
      <c r="C52" s="10" t="s">
        <v>37</v>
      </c>
      <c r="D52" s="11" t="s">
        <v>392</v>
      </c>
      <c r="E52" s="12" t="s">
        <v>393</v>
      </c>
      <c r="F52" s="13" t="s">
        <v>308</v>
      </c>
      <c r="G52" s="14" t="s">
        <v>309</v>
      </c>
      <c r="H52" s="16">
        <v>70000000</v>
      </c>
      <c r="I52" s="16">
        <v>0</v>
      </c>
      <c r="J52" s="16">
        <v>0</v>
      </c>
      <c r="K52" s="16">
        <f t="shared" ref="K52:K53" si="56">+H52+I52-J52</f>
        <v>70000000</v>
      </c>
      <c r="L52" s="16"/>
      <c r="M52" s="16"/>
      <c r="N52" s="16"/>
      <c r="O52" s="16"/>
      <c r="P52" s="16">
        <f t="shared" ref="P52:P53" si="57">SUM(K52:O52)</f>
        <v>70000000</v>
      </c>
      <c r="Q52" s="17">
        <v>44274</v>
      </c>
      <c r="R52" s="17">
        <v>44545</v>
      </c>
      <c r="S52" s="19" t="s">
        <v>310</v>
      </c>
      <c r="T52" s="18" t="s">
        <v>98</v>
      </c>
      <c r="U52" s="20" t="s">
        <v>311</v>
      </c>
      <c r="V52" s="20">
        <v>830008300</v>
      </c>
      <c r="W52" s="20">
        <v>2</v>
      </c>
      <c r="X52" s="20" t="s">
        <v>313</v>
      </c>
      <c r="Y52" s="20">
        <v>2366927</v>
      </c>
      <c r="Z52" s="20" t="s">
        <v>312</v>
      </c>
      <c r="AA52" s="13" t="s">
        <v>36</v>
      </c>
    </row>
    <row r="53" spans="1:27" ht="116.25" customHeight="1" x14ac:dyDescent="0.2">
      <c r="A53" s="8" t="s">
        <v>415</v>
      </c>
      <c r="B53" s="9" t="s">
        <v>108</v>
      </c>
      <c r="C53" s="10" t="s">
        <v>221</v>
      </c>
      <c r="D53" s="11" t="s">
        <v>446</v>
      </c>
      <c r="E53" s="12" t="s">
        <v>447</v>
      </c>
      <c r="F53" s="13" t="s">
        <v>416</v>
      </c>
      <c r="G53" s="14" t="s">
        <v>417</v>
      </c>
      <c r="H53" s="16">
        <v>57000000</v>
      </c>
      <c r="I53" s="16">
        <v>0</v>
      </c>
      <c r="J53" s="16">
        <v>0</v>
      </c>
      <c r="K53" s="16">
        <f t="shared" si="56"/>
        <v>57000000</v>
      </c>
      <c r="L53" s="16"/>
      <c r="M53" s="16"/>
      <c r="N53" s="16"/>
      <c r="O53" s="16"/>
      <c r="P53" s="16">
        <f t="shared" si="57"/>
        <v>57000000</v>
      </c>
      <c r="Q53" s="17">
        <v>44280</v>
      </c>
      <c r="R53" s="17">
        <v>44561</v>
      </c>
      <c r="S53" s="19" t="s">
        <v>418</v>
      </c>
      <c r="T53" s="18" t="s">
        <v>69</v>
      </c>
      <c r="U53" s="20" t="s">
        <v>419</v>
      </c>
      <c r="V53" s="20">
        <v>900589109</v>
      </c>
      <c r="W53" s="20">
        <v>7</v>
      </c>
      <c r="X53" s="20" t="s">
        <v>420</v>
      </c>
      <c r="Y53" s="20">
        <v>7034991</v>
      </c>
      <c r="Z53" s="20" t="s">
        <v>421</v>
      </c>
      <c r="AA53" s="13" t="s">
        <v>36</v>
      </c>
    </row>
    <row r="54" spans="1:27" ht="116.25" customHeight="1" x14ac:dyDescent="0.2">
      <c r="A54" s="8" t="s">
        <v>645</v>
      </c>
      <c r="B54" s="9" t="s">
        <v>108</v>
      </c>
      <c r="C54" s="10" t="s">
        <v>148</v>
      </c>
      <c r="D54" s="11" t="s">
        <v>674</v>
      </c>
      <c r="E54" s="12" t="s">
        <v>675</v>
      </c>
      <c r="F54" s="13" t="s">
        <v>647</v>
      </c>
      <c r="G54" s="14" t="s">
        <v>646</v>
      </c>
      <c r="H54" s="16">
        <v>29155000</v>
      </c>
      <c r="I54" s="16">
        <v>0</v>
      </c>
      <c r="J54" s="16">
        <v>0</v>
      </c>
      <c r="K54" s="16">
        <f t="shared" ref="K54" si="58">+H54+I54-J54</f>
        <v>29155000</v>
      </c>
      <c r="L54" s="16"/>
      <c r="M54" s="16"/>
      <c r="N54" s="16"/>
      <c r="O54" s="16"/>
      <c r="P54" s="16">
        <f t="shared" ref="P54" si="59">SUM(K54:O54)</f>
        <v>29155000</v>
      </c>
      <c r="Q54" s="17">
        <v>44291</v>
      </c>
      <c r="R54" s="17">
        <v>44561</v>
      </c>
      <c r="S54" s="19" t="s">
        <v>479</v>
      </c>
      <c r="T54" s="18" t="s">
        <v>33</v>
      </c>
      <c r="U54" s="20" t="s">
        <v>648</v>
      </c>
      <c r="V54" s="20">
        <v>900922190</v>
      </c>
      <c r="W54" s="20"/>
      <c r="X54" s="20" t="s">
        <v>649</v>
      </c>
      <c r="Y54" s="20">
        <v>3142961861</v>
      </c>
      <c r="Z54" s="20" t="s">
        <v>650</v>
      </c>
      <c r="AA54" s="13" t="s">
        <v>36</v>
      </c>
    </row>
    <row r="55" spans="1:27" ht="116.25" customHeight="1" x14ac:dyDescent="0.2">
      <c r="A55" s="8" t="s">
        <v>427</v>
      </c>
      <c r="B55" s="9" t="s">
        <v>108</v>
      </c>
      <c r="C55" s="10" t="s">
        <v>199</v>
      </c>
      <c r="D55" s="11" t="s">
        <v>448</v>
      </c>
      <c r="E55" s="12" t="s">
        <v>449</v>
      </c>
      <c r="F55" s="13" t="s">
        <v>428</v>
      </c>
      <c r="G55" s="14" t="s">
        <v>429</v>
      </c>
      <c r="H55" s="16">
        <v>19040000</v>
      </c>
      <c r="I55" s="16">
        <v>0</v>
      </c>
      <c r="J55" s="16">
        <v>0</v>
      </c>
      <c r="K55" s="16">
        <f t="shared" ref="K55:K57" si="60">+H55+I55-J55</f>
        <v>19040000</v>
      </c>
      <c r="L55" s="16"/>
      <c r="M55" s="16"/>
      <c r="N55" s="16"/>
      <c r="O55" s="16"/>
      <c r="P55" s="16">
        <f t="shared" ref="P55:P57" si="61">SUM(K55:O55)</f>
        <v>19040000</v>
      </c>
      <c r="Q55" s="17">
        <v>44280</v>
      </c>
      <c r="R55" s="17">
        <v>44561</v>
      </c>
      <c r="S55" s="19" t="s">
        <v>331</v>
      </c>
      <c r="T55" s="18" t="s">
        <v>69</v>
      </c>
      <c r="U55" s="20" t="s">
        <v>430</v>
      </c>
      <c r="V55" s="20">
        <v>900430367</v>
      </c>
      <c r="W55" s="20">
        <v>7</v>
      </c>
      <c r="X55" s="20" t="s">
        <v>431</v>
      </c>
      <c r="Y55" s="20">
        <v>7559329</v>
      </c>
      <c r="Z55" s="20" t="s">
        <v>432</v>
      </c>
      <c r="AA55" s="13" t="s">
        <v>36</v>
      </c>
    </row>
    <row r="56" spans="1:27" ht="97.5" customHeight="1" x14ac:dyDescent="0.2">
      <c r="A56" s="8" t="s">
        <v>557</v>
      </c>
      <c r="B56" s="9" t="s">
        <v>108</v>
      </c>
      <c r="C56" s="10" t="s">
        <v>262</v>
      </c>
      <c r="D56" s="11" t="s">
        <v>600</v>
      </c>
      <c r="E56" s="12" t="s">
        <v>599</v>
      </c>
      <c r="F56" s="13" t="s">
        <v>558</v>
      </c>
      <c r="G56" s="14" t="s">
        <v>559</v>
      </c>
      <c r="H56" s="16">
        <v>33361675</v>
      </c>
      <c r="I56" s="16">
        <v>0</v>
      </c>
      <c r="J56" s="16">
        <v>0</v>
      </c>
      <c r="K56" s="16">
        <f t="shared" si="60"/>
        <v>33361675</v>
      </c>
      <c r="L56" s="16"/>
      <c r="M56" s="16"/>
      <c r="N56" s="16"/>
      <c r="O56" s="16"/>
      <c r="P56" s="16">
        <f t="shared" si="61"/>
        <v>33361675</v>
      </c>
      <c r="Q56" s="17">
        <v>44281</v>
      </c>
      <c r="R56" s="17">
        <v>44561</v>
      </c>
      <c r="S56" s="19" t="s">
        <v>552</v>
      </c>
      <c r="T56" s="18" t="s">
        <v>553</v>
      </c>
      <c r="U56" s="20" t="s">
        <v>560</v>
      </c>
      <c r="V56" s="20">
        <v>830040574</v>
      </c>
      <c r="W56" s="20">
        <v>8</v>
      </c>
      <c r="X56" s="20" t="s">
        <v>561</v>
      </c>
      <c r="Y56" s="20">
        <v>4382224</v>
      </c>
      <c r="Z56" s="20" t="s">
        <v>562</v>
      </c>
      <c r="AA56" s="13" t="s">
        <v>36</v>
      </c>
    </row>
    <row r="57" spans="1:27" ht="77.25" customHeight="1" x14ac:dyDescent="0.2">
      <c r="A57" s="8" t="s">
        <v>459</v>
      </c>
      <c r="B57" s="9" t="s">
        <v>29</v>
      </c>
      <c r="C57" s="13" t="s">
        <v>282</v>
      </c>
      <c r="D57" s="11" t="s">
        <v>487</v>
      </c>
      <c r="E57" s="12" t="s">
        <v>488</v>
      </c>
      <c r="F57" s="13" t="s">
        <v>460</v>
      </c>
      <c r="G57" s="14" t="s">
        <v>461</v>
      </c>
      <c r="H57" s="16">
        <v>2000000000</v>
      </c>
      <c r="I57" s="16">
        <v>0</v>
      </c>
      <c r="J57" s="16">
        <v>0</v>
      </c>
      <c r="K57" s="16">
        <f t="shared" si="60"/>
        <v>2000000000</v>
      </c>
      <c r="L57" s="16"/>
      <c r="M57" s="16"/>
      <c r="N57" s="16"/>
      <c r="O57" s="16"/>
      <c r="P57" s="16">
        <f t="shared" si="61"/>
        <v>2000000000</v>
      </c>
      <c r="Q57" s="17">
        <v>44287</v>
      </c>
      <c r="R57" s="17">
        <v>44561</v>
      </c>
      <c r="S57" s="19" t="s">
        <v>462</v>
      </c>
      <c r="T57" s="18" t="s">
        <v>98</v>
      </c>
      <c r="U57" s="20" t="s">
        <v>463</v>
      </c>
      <c r="V57" s="20">
        <v>860035992</v>
      </c>
      <c r="W57" s="20"/>
      <c r="X57" s="20" t="s">
        <v>464</v>
      </c>
      <c r="Y57" s="20">
        <v>6672717</v>
      </c>
      <c r="Z57" s="20" t="s">
        <v>465</v>
      </c>
      <c r="AA57" s="13" t="s">
        <v>36</v>
      </c>
    </row>
    <row r="58" spans="1:27" ht="77.25" customHeight="1" x14ac:dyDescent="0.2">
      <c r="A58" s="8" t="s">
        <v>466</v>
      </c>
      <c r="B58" s="9" t="s">
        <v>108</v>
      </c>
      <c r="C58" s="10" t="s">
        <v>335</v>
      </c>
      <c r="D58" s="11" t="s">
        <v>489</v>
      </c>
      <c r="E58" s="12" t="s">
        <v>490</v>
      </c>
      <c r="F58" s="13" t="s">
        <v>467</v>
      </c>
      <c r="G58" s="14" t="s">
        <v>468</v>
      </c>
      <c r="H58" s="16">
        <v>28665000</v>
      </c>
      <c r="I58" s="16">
        <v>0</v>
      </c>
      <c r="J58" s="16">
        <v>0</v>
      </c>
      <c r="K58" s="16">
        <f t="shared" ref="K58:K59" si="62">+H58+I58-J58</f>
        <v>28665000</v>
      </c>
      <c r="L58" s="16"/>
      <c r="M58" s="16"/>
      <c r="N58" s="16"/>
      <c r="O58" s="16"/>
      <c r="P58" s="16">
        <f t="shared" ref="P58:P59" si="63">SUM(K58:O58)</f>
        <v>28665000</v>
      </c>
      <c r="Q58" s="17">
        <v>44285</v>
      </c>
      <c r="R58" s="17">
        <v>44561</v>
      </c>
      <c r="S58" s="19" t="s">
        <v>265</v>
      </c>
      <c r="T58" s="18" t="s">
        <v>69</v>
      </c>
      <c r="U58" s="20" t="s">
        <v>332</v>
      </c>
      <c r="V58" s="20">
        <v>830014072</v>
      </c>
      <c r="W58" s="20">
        <v>2</v>
      </c>
      <c r="X58" s="20" t="s">
        <v>333</v>
      </c>
      <c r="Y58" s="20">
        <v>2445000</v>
      </c>
      <c r="Z58" s="20" t="s">
        <v>334</v>
      </c>
      <c r="AA58" s="13" t="s">
        <v>36</v>
      </c>
    </row>
    <row r="59" spans="1:27" ht="97.5" customHeight="1" x14ac:dyDescent="0.2">
      <c r="A59" s="8" t="s">
        <v>589</v>
      </c>
      <c r="B59" s="9" t="s">
        <v>108</v>
      </c>
      <c r="C59" s="10" t="s">
        <v>107</v>
      </c>
      <c r="D59" s="11" t="s">
        <v>601</v>
      </c>
      <c r="E59" s="12" t="s">
        <v>602</v>
      </c>
      <c r="F59" s="13" t="s">
        <v>590</v>
      </c>
      <c r="G59" s="14" t="s">
        <v>591</v>
      </c>
      <c r="H59" s="16">
        <v>16070000</v>
      </c>
      <c r="I59" s="16">
        <v>0</v>
      </c>
      <c r="J59" s="16">
        <v>0</v>
      </c>
      <c r="K59" s="16">
        <f t="shared" si="62"/>
        <v>16070000</v>
      </c>
      <c r="L59" s="16"/>
      <c r="M59" s="16"/>
      <c r="N59" s="16"/>
      <c r="O59" s="16"/>
      <c r="P59" s="16">
        <f t="shared" si="63"/>
        <v>16070000</v>
      </c>
      <c r="Q59" s="17">
        <v>44294</v>
      </c>
      <c r="R59" s="17">
        <v>44561</v>
      </c>
      <c r="S59" s="19" t="s">
        <v>592</v>
      </c>
      <c r="T59" s="18" t="s">
        <v>593</v>
      </c>
      <c r="U59" s="20" t="s">
        <v>594</v>
      </c>
      <c r="V59" s="20">
        <v>890940259</v>
      </c>
      <c r="W59" s="20">
        <v>2</v>
      </c>
      <c r="X59" s="20" t="s">
        <v>595</v>
      </c>
      <c r="Y59" s="20">
        <v>6213016</v>
      </c>
      <c r="Z59" s="20" t="s">
        <v>596</v>
      </c>
      <c r="AA59" s="13" t="s">
        <v>36</v>
      </c>
    </row>
    <row r="60" spans="1:27" ht="116.25" customHeight="1" x14ac:dyDescent="0.2">
      <c r="A60" s="8" t="s">
        <v>433</v>
      </c>
      <c r="B60" s="9" t="s">
        <v>108</v>
      </c>
      <c r="C60" s="10" t="s">
        <v>241</v>
      </c>
      <c r="D60" s="11" t="s">
        <v>450</v>
      </c>
      <c r="E60" s="12" t="s">
        <v>451</v>
      </c>
      <c r="F60" s="13" t="s">
        <v>434</v>
      </c>
      <c r="G60" s="14" t="s">
        <v>435</v>
      </c>
      <c r="H60" s="16">
        <v>33144400</v>
      </c>
      <c r="I60" s="16">
        <v>0</v>
      </c>
      <c r="J60" s="16">
        <v>0</v>
      </c>
      <c r="K60" s="16">
        <f t="shared" ref="K60" si="64">+H60+I60-J60</f>
        <v>33144400</v>
      </c>
      <c r="L60" s="16"/>
      <c r="M60" s="16"/>
      <c r="N60" s="16"/>
      <c r="O60" s="16"/>
      <c r="P60" s="16">
        <f t="shared" ref="P60" si="65">SUM(K60:O60)</f>
        <v>33144400</v>
      </c>
      <c r="Q60" s="17">
        <v>44285</v>
      </c>
      <c r="R60" s="17">
        <v>44545</v>
      </c>
      <c r="S60" s="19" t="s">
        <v>436</v>
      </c>
      <c r="T60" s="18" t="s">
        <v>33</v>
      </c>
      <c r="U60" s="20" t="s">
        <v>437</v>
      </c>
      <c r="V60" s="20">
        <v>900241832</v>
      </c>
      <c r="W60" s="20">
        <v>1</v>
      </c>
      <c r="X60" s="20" t="s">
        <v>439</v>
      </c>
      <c r="Y60" s="20">
        <v>9097147</v>
      </c>
      <c r="Z60" s="20" t="s">
        <v>438</v>
      </c>
      <c r="AA60" s="13" t="s">
        <v>36</v>
      </c>
    </row>
    <row r="61" spans="1:27" ht="77.25" customHeight="1" x14ac:dyDescent="0.2">
      <c r="A61" s="8" t="s">
        <v>469</v>
      </c>
      <c r="B61" s="9" t="s">
        <v>307</v>
      </c>
      <c r="C61" s="10" t="s">
        <v>53</v>
      </c>
      <c r="D61" s="11" t="s">
        <v>491</v>
      </c>
      <c r="E61" s="12" t="s">
        <v>492</v>
      </c>
      <c r="F61" s="13" t="s">
        <v>470</v>
      </c>
      <c r="G61" s="14" t="s">
        <v>471</v>
      </c>
      <c r="H61" s="16">
        <v>405000000</v>
      </c>
      <c r="I61" s="16">
        <v>0</v>
      </c>
      <c r="J61" s="16">
        <v>0</v>
      </c>
      <c r="K61" s="16">
        <f t="shared" ref="K61:K62" si="66">+H61+I61-J61</f>
        <v>405000000</v>
      </c>
      <c r="L61" s="16"/>
      <c r="M61" s="16"/>
      <c r="N61" s="16"/>
      <c r="O61" s="16"/>
      <c r="P61" s="16">
        <f t="shared" ref="P61:P62" si="67">SUM(K61:O61)</f>
        <v>405000000</v>
      </c>
      <c r="Q61" s="17">
        <v>44286</v>
      </c>
      <c r="R61" s="17">
        <v>44545</v>
      </c>
      <c r="S61" s="19" t="s">
        <v>472</v>
      </c>
      <c r="T61" s="18" t="s">
        <v>69</v>
      </c>
      <c r="U61" s="20" t="s">
        <v>473</v>
      </c>
      <c r="V61" s="20">
        <v>800066001</v>
      </c>
      <c r="W61" s="20">
        <v>3</v>
      </c>
      <c r="X61" s="20" t="s">
        <v>474</v>
      </c>
      <c r="Y61" s="20">
        <v>7447555</v>
      </c>
      <c r="Z61" s="20" t="s">
        <v>475</v>
      </c>
      <c r="AA61" s="13" t="s">
        <v>36</v>
      </c>
    </row>
    <row r="62" spans="1:27" ht="97.5" customHeight="1" x14ac:dyDescent="0.2">
      <c r="A62" s="8" t="s">
        <v>563</v>
      </c>
      <c r="B62" s="9" t="s">
        <v>108</v>
      </c>
      <c r="C62" s="10" t="s">
        <v>262</v>
      </c>
      <c r="D62" s="11" t="s">
        <v>600</v>
      </c>
      <c r="E62" s="12" t="s">
        <v>599</v>
      </c>
      <c r="F62" s="13" t="s">
        <v>564</v>
      </c>
      <c r="G62" s="14" t="s">
        <v>559</v>
      </c>
      <c r="H62" s="16">
        <v>3782675</v>
      </c>
      <c r="I62" s="16">
        <v>0</v>
      </c>
      <c r="J62" s="16">
        <v>0</v>
      </c>
      <c r="K62" s="16">
        <f t="shared" si="66"/>
        <v>3782675</v>
      </c>
      <c r="L62" s="16"/>
      <c r="M62" s="16"/>
      <c r="N62" s="16"/>
      <c r="O62" s="16"/>
      <c r="P62" s="16">
        <f t="shared" si="67"/>
        <v>3782675</v>
      </c>
      <c r="Q62" s="17">
        <v>44292</v>
      </c>
      <c r="R62" s="17">
        <v>44561</v>
      </c>
      <c r="S62" s="19" t="s">
        <v>552</v>
      </c>
      <c r="T62" s="18" t="s">
        <v>553</v>
      </c>
      <c r="U62" s="20" t="s">
        <v>567</v>
      </c>
      <c r="V62" s="20">
        <v>900124455</v>
      </c>
      <c r="W62" s="20">
        <v>5</v>
      </c>
      <c r="X62" s="20" t="s">
        <v>565</v>
      </c>
      <c r="Y62" s="20">
        <v>6057373</v>
      </c>
      <c r="Z62" s="20" t="s">
        <v>566</v>
      </c>
      <c r="AA62" s="13" t="s">
        <v>36</v>
      </c>
    </row>
    <row r="63" spans="1:27" ht="97.5" customHeight="1" x14ac:dyDescent="0.2">
      <c r="A63" s="8" t="s">
        <v>476</v>
      </c>
      <c r="B63" s="9" t="s">
        <v>307</v>
      </c>
      <c r="C63" s="10" t="s">
        <v>52</v>
      </c>
      <c r="D63" s="11" t="s">
        <v>493</v>
      </c>
      <c r="E63" s="12" t="s">
        <v>494</v>
      </c>
      <c r="F63" s="13" t="s">
        <v>477</v>
      </c>
      <c r="G63" s="14" t="s">
        <v>478</v>
      </c>
      <c r="H63" s="16">
        <v>4770000000</v>
      </c>
      <c r="I63" s="16">
        <v>0</v>
      </c>
      <c r="J63" s="16">
        <v>0</v>
      </c>
      <c r="K63" s="16">
        <f t="shared" ref="K63:K65" si="68">+H63+I63-J63</f>
        <v>4770000000</v>
      </c>
      <c r="L63" s="16"/>
      <c r="M63" s="16"/>
      <c r="N63" s="16"/>
      <c r="O63" s="16"/>
      <c r="P63" s="16">
        <f t="shared" ref="P63:P65" si="69">SUM(K63:O63)</f>
        <v>4770000000</v>
      </c>
      <c r="Q63" s="17">
        <v>44286</v>
      </c>
      <c r="R63" s="17">
        <v>44545</v>
      </c>
      <c r="S63" s="19" t="s">
        <v>479</v>
      </c>
      <c r="T63" s="18" t="s">
        <v>98</v>
      </c>
      <c r="U63" s="20" t="s">
        <v>480</v>
      </c>
      <c r="V63" s="20">
        <v>860007760</v>
      </c>
      <c r="W63" s="20">
        <v>1</v>
      </c>
      <c r="X63" s="20" t="s">
        <v>481</v>
      </c>
      <c r="Y63" s="20">
        <v>5870366</v>
      </c>
      <c r="Z63" s="20" t="s">
        <v>482</v>
      </c>
      <c r="AA63" s="13" t="s">
        <v>36</v>
      </c>
    </row>
    <row r="64" spans="1:27" ht="97.5" customHeight="1" x14ac:dyDescent="0.2">
      <c r="A64" s="8" t="s">
        <v>568</v>
      </c>
      <c r="B64" s="9" t="s">
        <v>108</v>
      </c>
      <c r="C64" s="10" t="s">
        <v>286</v>
      </c>
      <c r="D64" s="11" t="s">
        <v>603</v>
      </c>
      <c r="E64" s="12" t="s">
        <v>604</v>
      </c>
      <c r="F64" s="13" t="s">
        <v>179</v>
      </c>
      <c r="G64" s="14" t="s">
        <v>539</v>
      </c>
      <c r="H64" s="16">
        <v>15000000</v>
      </c>
      <c r="I64" s="16">
        <v>0</v>
      </c>
      <c r="J64" s="16">
        <v>0</v>
      </c>
      <c r="K64" s="16">
        <f t="shared" si="68"/>
        <v>15000000</v>
      </c>
      <c r="L64" s="16"/>
      <c r="M64" s="16"/>
      <c r="N64" s="16"/>
      <c r="O64" s="16"/>
      <c r="P64" s="16">
        <f t="shared" si="69"/>
        <v>15000000</v>
      </c>
      <c r="Q64" s="17">
        <v>44292</v>
      </c>
      <c r="R64" s="17">
        <v>44561</v>
      </c>
      <c r="S64" s="19" t="s">
        <v>569</v>
      </c>
      <c r="T64" s="18" t="s">
        <v>98</v>
      </c>
      <c r="U64" s="20" t="s">
        <v>181</v>
      </c>
      <c r="V64" s="20">
        <v>830025149</v>
      </c>
      <c r="W64" s="20">
        <v>8</v>
      </c>
      <c r="X64" s="20" t="s">
        <v>182</v>
      </c>
      <c r="Y64" s="20" t="s">
        <v>183</v>
      </c>
      <c r="Z64" s="20" t="s">
        <v>184</v>
      </c>
      <c r="AA64" s="13" t="s">
        <v>36</v>
      </c>
    </row>
    <row r="65" spans="1:27" ht="97.5" customHeight="1" x14ac:dyDescent="0.2">
      <c r="A65" s="8" t="s">
        <v>575</v>
      </c>
      <c r="B65" s="9" t="s">
        <v>108</v>
      </c>
      <c r="C65" s="10" t="s">
        <v>286</v>
      </c>
      <c r="D65" s="11" t="s">
        <v>603</v>
      </c>
      <c r="E65" s="12" t="s">
        <v>604</v>
      </c>
      <c r="F65" s="13" t="s">
        <v>576</v>
      </c>
      <c r="G65" s="14" t="s">
        <v>539</v>
      </c>
      <c r="H65" s="16">
        <v>8000000</v>
      </c>
      <c r="I65" s="16">
        <v>0</v>
      </c>
      <c r="J65" s="16">
        <v>0</v>
      </c>
      <c r="K65" s="16">
        <f t="shared" si="68"/>
        <v>8000000</v>
      </c>
      <c r="L65" s="16"/>
      <c r="M65" s="16"/>
      <c r="N65" s="16"/>
      <c r="O65" s="16"/>
      <c r="P65" s="16">
        <f t="shared" si="69"/>
        <v>8000000</v>
      </c>
      <c r="Q65" s="17">
        <v>44294</v>
      </c>
      <c r="R65" s="17">
        <v>44561</v>
      </c>
      <c r="S65" s="19" t="s">
        <v>577</v>
      </c>
      <c r="T65" s="18" t="s">
        <v>98</v>
      </c>
      <c r="U65" s="20" t="s">
        <v>580</v>
      </c>
      <c r="V65" s="20">
        <v>860002693</v>
      </c>
      <c r="W65" s="20">
        <v>3</v>
      </c>
      <c r="X65" s="20" t="s">
        <v>578</v>
      </c>
      <c r="Y65" s="20">
        <v>4161666</v>
      </c>
      <c r="Z65" s="20" t="s">
        <v>579</v>
      </c>
      <c r="AA65" s="13" t="s">
        <v>36</v>
      </c>
    </row>
    <row r="66" spans="1:27" ht="97.5" customHeight="1" x14ac:dyDescent="0.2">
      <c r="A66" s="8" t="s">
        <v>570</v>
      </c>
      <c r="B66" s="9" t="s">
        <v>108</v>
      </c>
      <c r="C66" s="10" t="s">
        <v>286</v>
      </c>
      <c r="D66" s="11" t="s">
        <v>603</v>
      </c>
      <c r="E66" s="12" t="s">
        <v>604</v>
      </c>
      <c r="F66" s="13" t="s">
        <v>571</v>
      </c>
      <c r="G66" s="14" t="s">
        <v>539</v>
      </c>
      <c r="H66" s="16">
        <v>15000000</v>
      </c>
      <c r="I66" s="16">
        <v>0</v>
      </c>
      <c r="J66" s="16">
        <v>0</v>
      </c>
      <c r="K66" s="16">
        <f t="shared" ref="K66" si="70">+H66+I66-J66</f>
        <v>15000000</v>
      </c>
      <c r="L66" s="16"/>
      <c r="M66" s="16"/>
      <c r="N66" s="16"/>
      <c r="O66" s="16"/>
      <c r="P66" s="16">
        <f t="shared" ref="P66" si="71">SUM(K66:O66)</f>
        <v>15000000</v>
      </c>
      <c r="Q66" s="17">
        <v>44298</v>
      </c>
      <c r="R66" s="17">
        <v>44561</v>
      </c>
      <c r="S66" s="19" t="s">
        <v>572</v>
      </c>
      <c r="T66" s="18" t="s">
        <v>98</v>
      </c>
      <c r="U66" s="20" t="s">
        <v>546</v>
      </c>
      <c r="V66" s="20">
        <v>860026442</v>
      </c>
      <c r="W66" s="20">
        <v>5</v>
      </c>
      <c r="X66" s="20" t="s">
        <v>547</v>
      </c>
      <c r="Y66" s="20">
        <v>3403001</v>
      </c>
      <c r="Z66" s="20" t="s">
        <v>573</v>
      </c>
      <c r="AA66" s="13" t="s">
        <v>36</v>
      </c>
    </row>
    <row r="67" spans="1:27" ht="97.5" customHeight="1" x14ac:dyDescent="0.2">
      <c r="A67" s="8" t="s">
        <v>530</v>
      </c>
      <c r="B67" s="9" t="s">
        <v>108</v>
      </c>
      <c r="C67" s="10" t="s">
        <v>211</v>
      </c>
      <c r="D67" s="11" t="s">
        <v>605</v>
      </c>
      <c r="E67" s="12" t="s">
        <v>606</v>
      </c>
      <c r="F67" s="13" t="s">
        <v>531</v>
      </c>
      <c r="G67" s="14" t="s">
        <v>532</v>
      </c>
      <c r="H67" s="16">
        <v>8000000</v>
      </c>
      <c r="I67" s="16">
        <v>0</v>
      </c>
      <c r="J67" s="16">
        <v>0</v>
      </c>
      <c r="K67" s="16">
        <f t="shared" ref="K67" si="72">+H67+I67-J67</f>
        <v>8000000</v>
      </c>
      <c r="L67" s="16"/>
      <c r="M67" s="16"/>
      <c r="N67" s="16"/>
      <c r="O67" s="16"/>
      <c r="P67" s="16">
        <f t="shared" ref="P67" si="73">SUM(K67:O67)</f>
        <v>8000000</v>
      </c>
      <c r="Q67" s="17">
        <v>44294</v>
      </c>
      <c r="R67" s="17">
        <v>44561</v>
      </c>
      <c r="S67" s="19" t="s">
        <v>533</v>
      </c>
      <c r="T67" s="18" t="s">
        <v>98</v>
      </c>
      <c r="U67" s="20" t="s">
        <v>534</v>
      </c>
      <c r="V67" s="20">
        <v>900539662</v>
      </c>
      <c r="W67" s="20">
        <v>5</v>
      </c>
      <c r="X67" s="20" t="s">
        <v>535</v>
      </c>
      <c r="Y67" s="20">
        <v>4059171</v>
      </c>
      <c r="Z67" s="20" t="s">
        <v>536</v>
      </c>
      <c r="AA67" s="13" t="s">
        <v>36</v>
      </c>
    </row>
    <row r="68" spans="1:27" ht="97.5" customHeight="1" x14ac:dyDescent="0.2">
      <c r="A68" s="8" t="s">
        <v>549</v>
      </c>
      <c r="B68" s="9" t="s">
        <v>108</v>
      </c>
      <c r="C68" s="10" t="s">
        <v>235</v>
      </c>
      <c r="D68" s="11" t="s">
        <v>607</v>
      </c>
      <c r="E68" s="12" t="s">
        <v>608</v>
      </c>
      <c r="F68" s="13" t="s">
        <v>551</v>
      </c>
      <c r="G68" s="14" t="s">
        <v>550</v>
      </c>
      <c r="H68" s="16">
        <v>46753600</v>
      </c>
      <c r="I68" s="16">
        <v>0</v>
      </c>
      <c r="J68" s="16">
        <v>0</v>
      </c>
      <c r="K68" s="16">
        <f t="shared" ref="K68" si="74">+H68+I68-J68</f>
        <v>46753600</v>
      </c>
      <c r="L68" s="16"/>
      <c r="M68" s="16"/>
      <c r="N68" s="16"/>
      <c r="O68" s="16"/>
      <c r="P68" s="16">
        <f t="shared" ref="P68" si="75">SUM(K68:O68)</f>
        <v>46753600</v>
      </c>
      <c r="Q68" s="17">
        <v>44302</v>
      </c>
      <c r="R68" s="17">
        <v>44561</v>
      </c>
      <c r="S68" s="19" t="s">
        <v>552</v>
      </c>
      <c r="T68" s="18" t="s">
        <v>553</v>
      </c>
      <c r="U68" s="20" t="s">
        <v>554</v>
      </c>
      <c r="V68" s="20">
        <v>860020309</v>
      </c>
      <c r="W68" s="20">
        <v>6</v>
      </c>
      <c r="X68" s="20" t="s">
        <v>556</v>
      </c>
      <c r="Y68" s="20">
        <v>7566060</v>
      </c>
      <c r="Z68" s="20" t="s">
        <v>555</v>
      </c>
      <c r="AA68" s="13" t="s">
        <v>36</v>
      </c>
    </row>
    <row r="69" spans="1:27" ht="97.5" customHeight="1" x14ac:dyDescent="0.2">
      <c r="A69" s="8" t="s">
        <v>537</v>
      </c>
      <c r="B69" s="9" t="s">
        <v>108</v>
      </c>
      <c r="C69" s="10" t="s">
        <v>211</v>
      </c>
      <c r="D69" s="11" t="s">
        <v>605</v>
      </c>
      <c r="E69" s="12" t="s">
        <v>606</v>
      </c>
      <c r="F69" s="13" t="s">
        <v>538</v>
      </c>
      <c r="G69" s="14" t="s">
        <v>539</v>
      </c>
      <c r="H69" s="16">
        <v>10000000</v>
      </c>
      <c r="I69" s="16">
        <v>0</v>
      </c>
      <c r="J69" s="16">
        <v>0</v>
      </c>
      <c r="K69" s="16">
        <f t="shared" ref="K69" si="76">+H69+I69-J69</f>
        <v>10000000</v>
      </c>
      <c r="L69" s="16"/>
      <c r="M69" s="16"/>
      <c r="N69" s="16"/>
      <c r="O69" s="16"/>
      <c r="P69" s="16">
        <f t="shared" ref="P69" si="77">SUM(K69:O69)</f>
        <v>10000000</v>
      </c>
      <c r="Q69" s="17">
        <v>44298</v>
      </c>
      <c r="R69" s="17">
        <v>44561</v>
      </c>
      <c r="S69" s="19" t="s">
        <v>540</v>
      </c>
      <c r="T69" s="18" t="s">
        <v>98</v>
      </c>
      <c r="U69" s="20" t="s">
        <v>541</v>
      </c>
      <c r="V69" s="20">
        <v>860506831</v>
      </c>
      <c r="W69" s="20">
        <v>7</v>
      </c>
      <c r="X69" s="20" t="s">
        <v>542</v>
      </c>
      <c r="Y69" s="20">
        <v>6583100</v>
      </c>
      <c r="Z69" s="20" t="s">
        <v>543</v>
      </c>
      <c r="AA69" s="20" t="s">
        <v>36</v>
      </c>
    </row>
    <row r="70" spans="1:27" ht="97.5" customHeight="1" x14ac:dyDescent="0.2">
      <c r="A70" s="8" t="s">
        <v>544</v>
      </c>
      <c r="B70" s="9" t="s">
        <v>108</v>
      </c>
      <c r="C70" s="10" t="s">
        <v>211</v>
      </c>
      <c r="D70" s="11" t="s">
        <v>605</v>
      </c>
      <c r="E70" s="12" t="s">
        <v>606</v>
      </c>
      <c r="F70" s="13" t="s">
        <v>545</v>
      </c>
      <c r="G70" s="14" t="s">
        <v>539</v>
      </c>
      <c r="H70" s="16">
        <v>4000000</v>
      </c>
      <c r="I70" s="16">
        <v>0</v>
      </c>
      <c r="J70" s="16">
        <v>0</v>
      </c>
      <c r="K70" s="16">
        <f t="shared" ref="K70" si="78">+H70+I70-J70</f>
        <v>4000000</v>
      </c>
      <c r="L70" s="16"/>
      <c r="M70" s="16"/>
      <c r="N70" s="16"/>
      <c r="O70" s="16"/>
      <c r="P70" s="16">
        <f t="shared" ref="P70" si="79">SUM(K70:O70)</f>
        <v>4000000</v>
      </c>
      <c r="Q70" s="17">
        <v>44298</v>
      </c>
      <c r="R70" s="17">
        <v>44561</v>
      </c>
      <c r="S70" s="19" t="s">
        <v>152</v>
      </c>
      <c r="T70" s="18" t="s">
        <v>98</v>
      </c>
      <c r="U70" s="20" t="s">
        <v>546</v>
      </c>
      <c r="V70" s="20">
        <v>860026442</v>
      </c>
      <c r="W70" s="20">
        <v>5</v>
      </c>
      <c r="X70" s="20" t="s">
        <v>547</v>
      </c>
      <c r="Y70" s="20">
        <v>3403001</v>
      </c>
      <c r="Z70" s="20" t="s">
        <v>548</v>
      </c>
      <c r="AA70" s="20" t="s">
        <v>36</v>
      </c>
    </row>
    <row r="71" spans="1:27" ht="97.5" customHeight="1" x14ac:dyDescent="0.2">
      <c r="A71" s="8" t="s">
        <v>495</v>
      </c>
      <c r="B71" s="9" t="s">
        <v>108</v>
      </c>
      <c r="C71" s="10" t="s">
        <v>321</v>
      </c>
      <c r="D71" s="11" t="s">
        <v>516</v>
      </c>
      <c r="E71" s="12" t="s">
        <v>517</v>
      </c>
      <c r="F71" s="13" t="s">
        <v>496</v>
      </c>
      <c r="G71" s="14" t="s">
        <v>497</v>
      </c>
      <c r="H71" s="16">
        <v>23053400</v>
      </c>
      <c r="I71" s="16">
        <v>0</v>
      </c>
      <c r="J71" s="16">
        <v>0</v>
      </c>
      <c r="K71" s="16">
        <f t="shared" ref="K71" si="80">+H71+I71-J71</f>
        <v>23053400</v>
      </c>
      <c r="L71" s="16"/>
      <c r="M71" s="16"/>
      <c r="N71" s="16"/>
      <c r="O71" s="16"/>
      <c r="P71" s="16">
        <f t="shared" ref="P71" si="81">SUM(K71:O71)</f>
        <v>23053400</v>
      </c>
      <c r="Q71" s="17">
        <v>44295</v>
      </c>
      <c r="R71" s="17">
        <v>44336</v>
      </c>
      <c r="S71" s="19" t="s">
        <v>498</v>
      </c>
      <c r="T71" s="18" t="s">
        <v>33</v>
      </c>
      <c r="U71" s="20" t="s">
        <v>499</v>
      </c>
      <c r="V71" s="20">
        <v>900075980</v>
      </c>
      <c r="W71" s="20">
        <v>1</v>
      </c>
      <c r="X71" s="20" t="s">
        <v>500</v>
      </c>
      <c r="Y71" s="20">
        <v>5335184</v>
      </c>
      <c r="Z71" s="20" t="s">
        <v>501</v>
      </c>
      <c r="AA71" s="13" t="s">
        <v>36</v>
      </c>
    </row>
    <row r="72" spans="1:27" ht="97.5" customHeight="1" x14ac:dyDescent="0.2">
      <c r="A72" s="8" t="s">
        <v>509</v>
      </c>
      <c r="B72" s="9" t="s">
        <v>108</v>
      </c>
      <c r="C72" s="10" t="s">
        <v>354</v>
      </c>
      <c r="D72" s="11" t="s">
        <v>518</v>
      </c>
      <c r="E72" s="12" t="s">
        <v>519</v>
      </c>
      <c r="F72" s="13" t="s">
        <v>502</v>
      </c>
      <c r="G72" s="14" t="s">
        <v>503</v>
      </c>
      <c r="H72" s="16">
        <v>59054190</v>
      </c>
      <c r="I72" s="16">
        <v>0</v>
      </c>
      <c r="J72" s="16">
        <v>0</v>
      </c>
      <c r="K72" s="16">
        <f t="shared" ref="K72:K75" si="82">+H72+I72-J72</f>
        <v>59054190</v>
      </c>
      <c r="L72" s="16"/>
      <c r="M72" s="16"/>
      <c r="N72" s="16"/>
      <c r="O72" s="16"/>
      <c r="P72" s="16">
        <f t="shared" ref="P72:P75" si="83">SUM(K72:O72)</f>
        <v>59054190</v>
      </c>
      <c r="Q72" s="17">
        <v>44295</v>
      </c>
      <c r="R72" s="17">
        <v>44561</v>
      </c>
      <c r="S72" s="19" t="s">
        <v>504</v>
      </c>
      <c r="T72" s="18" t="s">
        <v>69</v>
      </c>
      <c r="U72" s="20" t="s">
        <v>505</v>
      </c>
      <c r="V72" s="20">
        <v>17068260</v>
      </c>
      <c r="W72" s="20">
        <v>3</v>
      </c>
      <c r="X72" s="20" t="s">
        <v>506</v>
      </c>
      <c r="Y72" s="20">
        <v>432597</v>
      </c>
      <c r="Z72" s="20" t="s">
        <v>507</v>
      </c>
      <c r="AA72" s="13" t="s">
        <v>36</v>
      </c>
    </row>
    <row r="73" spans="1:27" ht="97.5" customHeight="1" x14ac:dyDescent="0.2">
      <c r="A73" s="8" t="s">
        <v>623</v>
      </c>
      <c r="B73" s="9" t="s">
        <v>108</v>
      </c>
      <c r="C73" s="10" t="s">
        <v>292</v>
      </c>
      <c r="D73" s="11" t="s">
        <v>635</v>
      </c>
      <c r="E73" s="12" t="s">
        <v>636</v>
      </c>
      <c r="F73" s="13" t="s">
        <v>625</v>
      </c>
      <c r="G73" s="14" t="s">
        <v>624</v>
      </c>
      <c r="H73" s="16">
        <v>36000000</v>
      </c>
      <c r="I73" s="16">
        <v>0</v>
      </c>
      <c r="J73" s="16">
        <v>0</v>
      </c>
      <c r="K73" s="16">
        <f t="shared" si="82"/>
        <v>36000000</v>
      </c>
      <c r="L73" s="16"/>
      <c r="M73" s="16"/>
      <c r="N73" s="16"/>
      <c r="O73" s="16"/>
      <c r="P73" s="16">
        <f t="shared" si="83"/>
        <v>36000000</v>
      </c>
      <c r="Q73" s="17">
        <v>44300</v>
      </c>
      <c r="R73" s="17">
        <v>44561</v>
      </c>
      <c r="S73" s="19" t="s">
        <v>626</v>
      </c>
      <c r="T73" s="18" t="s">
        <v>33</v>
      </c>
      <c r="U73" s="20" t="s">
        <v>627</v>
      </c>
      <c r="V73" s="20">
        <v>830133755</v>
      </c>
      <c r="W73" s="20">
        <v>4</v>
      </c>
      <c r="X73" s="20" t="s">
        <v>628</v>
      </c>
      <c r="Y73" s="20">
        <v>3114935074</v>
      </c>
      <c r="Z73" s="20" t="s">
        <v>629</v>
      </c>
      <c r="AA73" s="20" t="s">
        <v>36</v>
      </c>
    </row>
    <row r="74" spans="1:27" ht="97.5" customHeight="1" x14ac:dyDescent="0.2">
      <c r="A74" s="8" t="s">
        <v>668</v>
      </c>
      <c r="B74" s="9" t="s">
        <v>108</v>
      </c>
      <c r="C74" s="10" t="s">
        <v>286</v>
      </c>
      <c r="D74" s="11" t="s">
        <v>603</v>
      </c>
      <c r="E74" s="12" t="s">
        <v>604</v>
      </c>
      <c r="F74" s="13" t="s">
        <v>669</v>
      </c>
      <c r="G74" s="14" t="s">
        <v>539</v>
      </c>
      <c r="H74" s="16">
        <v>17000000</v>
      </c>
      <c r="I74" s="16">
        <v>0</v>
      </c>
      <c r="J74" s="16">
        <v>0</v>
      </c>
      <c r="K74" s="16">
        <f t="shared" si="82"/>
        <v>17000000</v>
      </c>
      <c r="L74" s="16"/>
      <c r="M74" s="16"/>
      <c r="N74" s="16"/>
      <c r="O74" s="16"/>
      <c r="P74" s="16">
        <f t="shared" si="83"/>
        <v>17000000</v>
      </c>
      <c r="Q74" s="17">
        <v>44307</v>
      </c>
      <c r="R74" s="17">
        <v>44561</v>
      </c>
      <c r="S74" s="19" t="s">
        <v>670</v>
      </c>
      <c r="T74" s="18" t="s">
        <v>98</v>
      </c>
      <c r="U74" s="20" t="s">
        <v>671</v>
      </c>
      <c r="V74" s="20">
        <v>800211365</v>
      </c>
      <c r="W74" s="20">
        <v>0</v>
      </c>
      <c r="X74" s="20" t="s">
        <v>673</v>
      </c>
      <c r="Y74" s="20">
        <v>2268111</v>
      </c>
      <c r="Z74" s="20" t="s">
        <v>672</v>
      </c>
      <c r="AA74" s="13" t="s">
        <v>36</v>
      </c>
    </row>
    <row r="75" spans="1:27" ht="97.5" customHeight="1" x14ac:dyDescent="0.2">
      <c r="A75" s="8" t="s">
        <v>708</v>
      </c>
      <c r="B75" s="9" t="s">
        <v>307</v>
      </c>
      <c r="C75" s="10" t="s">
        <v>28</v>
      </c>
      <c r="D75" s="11" t="s">
        <v>709</v>
      </c>
      <c r="E75" s="12" t="s">
        <v>710</v>
      </c>
      <c r="F75" s="13" t="s">
        <v>711</v>
      </c>
      <c r="G75" s="14" t="s">
        <v>712</v>
      </c>
      <c r="H75" s="16">
        <v>398000000</v>
      </c>
      <c r="I75" s="16"/>
      <c r="J75" s="16"/>
      <c r="K75" s="16">
        <f t="shared" si="82"/>
        <v>398000000</v>
      </c>
      <c r="L75" s="16"/>
      <c r="M75" s="16"/>
      <c r="N75" s="16"/>
      <c r="O75" s="16"/>
      <c r="P75" s="16">
        <f t="shared" si="83"/>
        <v>398000000</v>
      </c>
      <c r="Q75" s="17">
        <v>44320</v>
      </c>
      <c r="R75" s="17">
        <v>44561</v>
      </c>
      <c r="S75" s="19" t="s">
        <v>713</v>
      </c>
      <c r="T75" s="18" t="s">
        <v>33</v>
      </c>
      <c r="U75" s="20" t="s">
        <v>714</v>
      </c>
      <c r="V75" s="20" t="s">
        <v>715</v>
      </c>
      <c r="W75" s="20"/>
      <c r="X75" s="20" t="s">
        <v>717</v>
      </c>
      <c r="Y75" s="20">
        <v>7560404</v>
      </c>
      <c r="Z75" s="20" t="s">
        <v>716</v>
      </c>
      <c r="AA75" s="13" t="s">
        <v>36</v>
      </c>
    </row>
    <row r="76" spans="1:27" ht="97.5" customHeight="1" x14ac:dyDescent="0.2">
      <c r="A76" s="8" t="s">
        <v>508</v>
      </c>
      <c r="B76" s="9" t="s">
        <v>108</v>
      </c>
      <c r="C76" s="10" t="s">
        <v>299</v>
      </c>
      <c r="D76" s="11" t="s">
        <v>520</v>
      </c>
      <c r="E76" s="12" t="s">
        <v>521</v>
      </c>
      <c r="F76" s="13" t="s">
        <v>511</v>
      </c>
      <c r="G76" s="14" t="s">
        <v>510</v>
      </c>
      <c r="H76" s="16">
        <v>59054190</v>
      </c>
      <c r="I76" s="16">
        <v>0</v>
      </c>
      <c r="J76" s="16">
        <v>0</v>
      </c>
      <c r="K76" s="16">
        <f t="shared" ref="K76:K78" si="84">+H76+I76-J76</f>
        <v>59054190</v>
      </c>
      <c r="L76" s="16"/>
      <c r="M76" s="16"/>
      <c r="N76" s="16"/>
      <c r="O76" s="16"/>
      <c r="P76" s="16">
        <f t="shared" ref="P76:P78" si="85">SUM(K76:O76)</f>
        <v>59054190</v>
      </c>
      <c r="Q76" s="17">
        <v>44294</v>
      </c>
      <c r="R76" s="17">
        <v>44561</v>
      </c>
      <c r="S76" s="19" t="s">
        <v>504</v>
      </c>
      <c r="T76" s="18" t="s">
        <v>69</v>
      </c>
      <c r="U76" s="20" t="s">
        <v>512</v>
      </c>
      <c r="V76" s="20" t="s">
        <v>515</v>
      </c>
      <c r="W76" s="20">
        <v>5</v>
      </c>
      <c r="X76" s="20" t="s">
        <v>513</v>
      </c>
      <c r="Y76" s="20">
        <v>2694909</v>
      </c>
      <c r="Z76" s="20" t="s">
        <v>514</v>
      </c>
      <c r="AA76" s="13" t="s">
        <v>36</v>
      </c>
    </row>
    <row r="77" spans="1:27" ht="97.5" customHeight="1" x14ac:dyDescent="0.2">
      <c r="A77" s="8" t="s">
        <v>664</v>
      </c>
      <c r="B77" s="9" t="s">
        <v>108</v>
      </c>
      <c r="C77" s="10" t="s">
        <v>235</v>
      </c>
      <c r="D77" s="11" t="s">
        <v>607</v>
      </c>
      <c r="E77" s="12" t="s">
        <v>608</v>
      </c>
      <c r="F77" s="13" t="s">
        <v>663</v>
      </c>
      <c r="G77" s="14" t="s">
        <v>550</v>
      </c>
      <c r="H77" s="16">
        <v>12145550</v>
      </c>
      <c r="I77" s="16">
        <v>0</v>
      </c>
      <c r="J77" s="16">
        <v>0</v>
      </c>
      <c r="K77" s="16">
        <f t="shared" si="84"/>
        <v>12145550</v>
      </c>
      <c r="L77" s="16"/>
      <c r="M77" s="16"/>
      <c r="N77" s="16"/>
      <c r="O77" s="16"/>
      <c r="P77" s="16">
        <f t="shared" si="85"/>
        <v>12145550</v>
      </c>
      <c r="Q77" s="17">
        <v>44314</v>
      </c>
      <c r="R77" s="17">
        <v>44347</v>
      </c>
      <c r="S77" s="19" t="s">
        <v>552</v>
      </c>
      <c r="T77" s="18" t="s">
        <v>553</v>
      </c>
      <c r="U77" s="18" t="s">
        <v>665</v>
      </c>
      <c r="V77" s="20">
        <v>830004892</v>
      </c>
      <c r="W77" s="20">
        <v>2</v>
      </c>
      <c r="X77" s="18" t="s">
        <v>667</v>
      </c>
      <c r="Y77" s="20">
        <v>7568787</v>
      </c>
      <c r="Z77" s="18" t="s">
        <v>666</v>
      </c>
      <c r="AA77" s="13" t="s">
        <v>36</v>
      </c>
    </row>
    <row r="78" spans="1:27" ht="97.5" customHeight="1" x14ac:dyDescent="0.2">
      <c r="A78" s="8" t="s">
        <v>574</v>
      </c>
      <c r="B78" s="9" t="s">
        <v>315</v>
      </c>
      <c r="C78" s="10" t="s">
        <v>354</v>
      </c>
      <c r="D78" s="11" t="s">
        <v>612</v>
      </c>
      <c r="E78" s="12" t="s">
        <v>613</v>
      </c>
      <c r="F78" s="13" t="s">
        <v>496</v>
      </c>
      <c r="G78" s="14" t="s">
        <v>611</v>
      </c>
      <c r="H78" s="16">
        <v>25000000</v>
      </c>
      <c r="I78" s="16">
        <v>0</v>
      </c>
      <c r="J78" s="16">
        <v>0</v>
      </c>
      <c r="K78" s="16">
        <f t="shared" si="84"/>
        <v>25000000</v>
      </c>
      <c r="L78" s="16"/>
      <c r="M78" s="16"/>
      <c r="N78" s="16"/>
      <c r="O78" s="16"/>
      <c r="P78" s="16">
        <f t="shared" si="85"/>
        <v>25000000</v>
      </c>
      <c r="Q78" s="17">
        <v>44305</v>
      </c>
      <c r="R78" s="17">
        <v>44561</v>
      </c>
      <c r="S78" s="19" t="s">
        <v>498</v>
      </c>
      <c r="T78" s="18" t="s">
        <v>33</v>
      </c>
      <c r="U78" s="18" t="s">
        <v>499</v>
      </c>
      <c r="V78" s="20">
        <v>900075980</v>
      </c>
      <c r="W78" s="20">
        <v>1</v>
      </c>
      <c r="X78" s="18" t="s">
        <v>500</v>
      </c>
      <c r="Y78" s="20">
        <v>5335184</v>
      </c>
      <c r="Z78" s="18" t="s">
        <v>501</v>
      </c>
      <c r="AA78" s="20" t="s">
        <v>36</v>
      </c>
    </row>
    <row r="79" spans="1:27" ht="97.5" customHeight="1" x14ac:dyDescent="0.2">
      <c r="A79" s="8" t="s">
        <v>614</v>
      </c>
      <c r="B79" s="9" t="s">
        <v>108</v>
      </c>
      <c r="C79" s="10" t="s">
        <v>522</v>
      </c>
      <c r="D79" s="11" t="s">
        <v>637</v>
      </c>
      <c r="E79" s="12" t="s">
        <v>638</v>
      </c>
      <c r="F79" s="13" t="s">
        <v>615</v>
      </c>
      <c r="G79" s="14" t="s">
        <v>616</v>
      </c>
      <c r="H79" s="16">
        <v>20800000</v>
      </c>
      <c r="I79" s="16">
        <v>0</v>
      </c>
      <c r="J79" s="16">
        <v>0</v>
      </c>
      <c r="K79" s="16">
        <f t="shared" ref="K79" si="86">+H79+I79-J79</f>
        <v>20800000</v>
      </c>
      <c r="L79" s="16"/>
      <c r="M79" s="16"/>
      <c r="N79" s="16"/>
      <c r="O79" s="16"/>
      <c r="P79" s="16">
        <f t="shared" ref="P79" si="87">SUM(K79:O79)</f>
        <v>20800000</v>
      </c>
      <c r="Q79" s="17">
        <v>44308</v>
      </c>
      <c r="R79" s="17">
        <v>44377</v>
      </c>
      <c r="S79" s="19" t="s">
        <v>525</v>
      </c>
      <c r="T79" s="18" t="s">
        <v>33</v>
      </c>
      <c r="U79" s="18" t="s">
        <v>617</v>
      </c>
      <c r="V79" s="20">
        <v>860451304</v>
      </c>
      <c r="W79" s="20">
        <v>9</v>
      </c>
      <c r="X79" s="18" t="s">
        <v>618</v>
      </c>
      <c r="Y79" s="18">
        <v>2900093</v>
      </c>
      <c r="Z79" s="18" t="s">
        <v>619</v>
      </c>
      <c r="AA79" s="20" t="s">
        <v>36</v>
      </c>
    </row>
    <row r="80" spans="1:27" ht="97.5" customHeight="1" x14ac:dyDescent="0.2">
      <c r="A80" s="8" t="s">
        <v>581</v>
      </c>
      <c r="B80" s="9" t="s">
        <v>108</v>
      </c>
      <c r="C80" s="10" t="s">
        <v>582</v>
      </c>
      <c r="D80" s="11" t="s">
        <v>609</v>
      </c>
      <c r="E80" s="12" t="s">
        <v>610</v>
      </c>
      <c r="F80" s="13" t="s">
        <v>583</v>
      </c>
      <c r="G80" s="14" t="s">
        <v>584</v>
      </c>
      <c r="H80" s="16">
        <v>56263560</v>
      </c>
      <c r="I80" s="16">
        <v>0</v>
      </c>
      <c r="J80" s="16">
        <v>0</v>
      </c>
      <c r="K80" s="16">
        <f t="shared" ref="K80:K82" si="88">+H80+I80-J80</f>
        <v>56263560</v>
      </c>
      <c r="L80" s="16"/>
      <c r="M80" s="16"/>
      <c r="N80" s="16"/>
      <c r="O80" s="16"/>
      <c r="P80" s="16">
        <f t="shared" ref="P80:P82" si="89">SUM(K80:O80)</f>
        <v>56263560</v>
      </c>
      <c r="Q80" s="17">
        <v>44305</v>
      </c>
      <c r="R80" s="17">
        <v>44561</v>
      </c>
      <c r="S80" s="19" t="s">
        <v>585</v>
      </c>
      <c r="T80" s="18" t="s">
        <v>33</v>
      </c>
      <c r="U80" s="18" t="s">
        <v>586</v>
      </c>
      <c r="V80" s="20">
        <v>900270461</v>
      </c>
      <c r="W80" s="20">
        <v>4</v>
      </c>
      <c r="X80" s="18" t="s">
        <v>587</v>
      </c>
      <c r="Y80" s="20">
        <v>7032311</v>
      </c>
      <c r="Z80" s="18" t="s">
        <v>588</v>
      </c>
      <c r="AA80" s="20" t="s">
        <v>36</v>
      </c>
    </row>
    <row r="81" spans="1:27" ht="97.5" customHeight="1" x14ac:dyDescent="0.2">
      <c r="A81" s="8" t="s">
        <v>620</v>
      </c>
      <c r="B81" s="9" t="s">
        <v>108</v>
      </c>
      <c r="C81" s="10" t="s">
        <v>314</v>
      </c>
      <c r="D81" s="11" t="s">
        <v>639</v>
      </c>
      <c r="E81" s="12" t="s">
        <v>640</v>
      </c>
      <c r="F81" s="13" t="s">
        <v>109</v>
      </c>
      <c r="G81" s="14" t="s">
        <v>621</v>
      </c>
      <c r="H81" s="16">
        <v>43875325</v>
      </c>
      <c r="I81" s="16">
        <v>0</v>
      </c>
      <c r="J81" s="16">
        <v>0</v>
      </c>
      <c r="K81" s="16">
        <f t="shared" si="88"/>
        <v>43875325</v>
      </c>
      <c r="L81" s="16"/>
      <c r="M81" s="16"/>
      <c r="N81" s="16"/>
      <c r="O81" s="16"/>
      <c r="P81" s="16">
        <f t="shared" si="89"/>
        <v>43875325</v>
      </c>
      <c r="Q81" s="17">
        <v>44308</v>
      </c>
      <c r="R81" s="17">
        <v>44561</v>
      </c>
      <c r="S81" s="19" t="s">
        <v>111</v>
      </c>
      <c r="T81" s="18" t="s">
        <v>69</v>
      </c>
      <c r="U81" s="18" t="s">
        <v>622</v>
      </c>
      <c r="V81" s="20">
        <v>900194910</v>
      </c>
      <c r="W81" s="20">
        <v>4</v>
      </c>
      <c r="X81" s="18" t="s">
        <v>113</v>
      </c>
      <c r="Y81" s="20">
        <v>6358881</v>
      </c>
      <c r="Z81" s="18" t="s">
        <v>114</v>
      </c>
      <c r="AA81" s="20" t="s">
        <v>36</v>
      </c>
    </row>
    <row r="82" spans="1:27" ht="97.5" customHeight="1" x14ac:dyDescent="0.2">
      <c r="A82" s="8" t="s">
        <v>633</v>
      </c>
      <c r="B82" s="9" t="s">
        <v>108</v>
      </c>
      <c r="C82" s="10" t="s">
        <v>192</v>
      </c>
      <c r="D82" s="11" t="s">
        <v>641</v>
      </c>
      <c r="E82" s="12" t="s">
        <v>642</v>
      </c>
      <c r="F82" s="13" t="s">
        <v>348</v>
      </c>
      <c r="G82" s="14" t="s">
        <v>634</v>
      </c>
      <c r="H82" s="16">
        <v>50000000</v>
      </c>
      <c r="I82" s="16">
        <v>0</v>
      </c>
      <c r="J82" s="16">
        <v>0</v>
      </c>
      <c r="K82" s="16">
        <f t="shared" si="88"/>
        <v>50000000</v>
      </c>
      <c r="L82" s="16"/>
      <c r="M82" s="16"/>
      <c r="N82" s="16"/>
      <c r="O82" s="16"/>
      <c r="P82" s="16">
        <f t="shared" si="89"/>
        <v>50000000</v>
      </c>
      <c r="Q82" s="17">
        <v>44312</v>
      </c>
      <c r="R82" s="17">
        <v>44561</v>
      </c>
      <c r="S82" s="19" t="s">
        <v>525</v>
      </c>
      <c r="T82" s="18" t="s">
        <v>33</v>
      </c>
      <c r="U82" s="18" t="s">
        <v>350</v>
      </c>
      <c r="V82" s="20">
        <v>800043325</v>
      </c>
      <c r="W82" s="20">
        <v>5</v>
      </c>
      <c r="X82" s="18" t="s">
        <v>352</v>
      </c>
      <c r="Y82" s="20">
        <v>3184431</v>
      </c>
      <c r="Z82" s="18" t="s">
        <v>351</v>
      </c>
      <c r="AA82" s="20" t="s">
        <v>353</v>
      </c>
    </row>
    <row r="83" spans="1:27" ht="97.5" customHeight="1" x14ac:dyDescent="0.2">
      <c r="A83" s="8" t="s">
        <v>630</v>
      </c>
      <c r="B83" s="9" t="s">
        <v>108</v>
      </c>
      <c r="C83" s="10" t="s">
        <v>631</v>
      </c>
      <c r="D83" s="11" t="s">
        <v>643</v>
      </c>
      <c r="E83" s="12" t="s">
        <v>644</v>
      </c>
      <c r="F83" s="13" t="s">
        <v>434</v>
      </c>
      <c r="G83" s="14" t="s">
        <v>632</v>
      </c>
      <c r="H83" s="16">
        <v>13720700</v>
      </c>
      <c r="I83" s="16"/>
      <c r="J83" s="16">
        <v>0</v>
      </c>
      <c r="K83" s="16">
        <f t="shared" ref="K83:K85" si="90">+H83+I83-J83</f>
        <v>13720700</v>
      </c>
      <c r="L83" s="16"/>
      <c r="M83" s="16"/>
      <c r="N83" s="16"/>
      <c r="O83" s="16"/>
      <c r="P83" s="16">
        <f t="shared" ref="P83:P85" si="91">SUM(K83:O83)</f>
        <v>13720700</v>
      </c>
      <c r="Q83" s="17">
        <v>44309</v>
      </c>
      <c r="R83" s="17">
        <v>44561</v>
      </c>
      <c r="S83" s="19" t="s">
        <v>436</v>
      </c>
      <c r="T83" s="18" t="s">
        <v>33</v>
      </c>
      <c r="U83" s="18" t="s">
        <v>437</v>
      </c>
      <c r="V83" s="20">
        <v>900241832</v>
      </c>
      <c r="W83" s="20">
        <v>1</v>
      </c>
      <c r="X83" s="18" t="s">
        <v>439</v>
      </c>
      <c r="Y83" s="20">
        <v>9097147</v>
      </c>
      <c r="Z83" s="18" t="s">
        <v>438</v>
      </c>
      <c r="AA83" s="20" t="s">
        <v>36</v>
      </c>
    </row>
    <row r="84" spans="1:27" ht="97.5" customHeight="1" x14ac:dyDescent="0.2">
      <c r="A84" s="8" t="s">
        <v>680</v>
      </c>
      <c r="B84" s="9" t="s">
        <v>681</v>
      </c>
      <c r="C84" s="10" t="s">
        <v>422</v>
      </c>
      <c r="D84" s="11" t="s">
        <v>683</v>
      </c>
      <c r="E84" s="12" t="s">
        <v>684</v>
      </c>
      <c r="F84" s="13" t="s">
        <v>685</v>
      </c>
      <c r="G84" s="14" t="s">
        <v>682</v>
      </c>
      <c r="H84" s="16">
        <v>12159420</v>
      </c>
      <c r="I84" s="16"/>
      <c r="J84" s="16"/>
      <c r="K84" s="16">
        <f t="shared" si="90"/>
        <v>12159420</v>
      </c>
      <c r="L84" s="16"/>
      <c r="M84" s="16"/>
      <c r="N84" s="16"/>
      <c r="O84" s="16"/>
      <c r="P84" s="16">
        <f t="shared" si="91"/>
        <v>12159420</v>
      </c>
      <c r="Q84" s="17">
        <v>44314</v>
      </c>
      <c r="R84" s="17">
        <v>44561</v>
      </c>
      <c r="S84" s="19" t="s">
        <v>686</v>
      </c>
      <c r="T84" s="18" t="s">
        <v>33</v>
      </c>
      <c r="U84" s="18" t="s">
        <v>687</v>
      </c>
      <c r="V84" s="20">
        <v>52961415</v>
      </c>
      <c r="W84" s="20"/>
      <c r="X84" s="18" t="s">
        <v>688</v>
      </c>
      <c r="Y84" s="20">
        <v>3017400369</v>
      </c>
      <c r="Z84" s="18" t="s">
        <v>689</v>
      </c>
      <c r="AA84" s="20" t="s">
        <v>698</v>
      </c>
    </row>
    <row r="85" spans="1:27" ht="97.5" customHeight="1" x14ac:dyDescent="0.2">
      <c r="A85" s="8" t="s">
        <v>656</v>
      </c>
      <c r="B85" s="9" t="s">
        <v>108</v>
      </c>
      <c r="C85" s="10" t="s">
        <v>476</v>
      </c>
      <c r="D85" s="11" t="s">
        <v>676</v>
      </c>
      <c r="E85" s="12" t="s">
        <v>677</v>
      </c>
      <c r="F85" s="13" t="s">
        <v>657</v>
      </c>
      <c r="G85" s="14" t="s">
        <v>658</v>
      </c>
      <c r="H85" s="16">
        <v>2900000</v>
      </c>
      <c r="I85" s="16"/>
      <c r="J85" s="16">
        <v>0</v>
      </c>
      <c r="K85" s="16">
        <f t="shared" si="90"/>
        <v>2900000</v>
      </c>
      <c r="L85" s="16"/>
      <c r="M85" s="16"/>
      <c r="N85" s="16"/>
      <c r="O85" s="16"/>
      <c r="P85" s="16">
        <f t="shared" si="91"/>
        <v>2900000</v>
      </c>
      <c r="Q85" s="17">
        <v>44314</v>
      </c>
      <c r="R85" s="17">
        <v>44347</v>
      </c>
      <c r="S85" s="19" t="s">
        <v>659</v>
      </c>
      <c r="T85" s="18" t="s">
        <v>660</v>
      </c>
      <c r="U85" s="18" t="s">
        <v>657</v>
      </c>
      <c r="V85" s="20">
        <v>1055272708</v>
      </c>
      <c r="W85" s="18"/>
      <c r="X85" s="18" t="s">
        <v>661</v>
      </c>
      <c r="Y85" s="20">
        <v>3227008314</v>
      </c>
      <c r="Z85" s="18" t="s">
        <v>662</v>
      </c>
      <c r="AA85" s="20" t="s">
        <v>36</v>
      </c>
    </row>
    <row r="86" spans="1:27" ht="97.5" customHeight="1" x14ac:dyDescent="0.2">
      <c r="A86" s="8" t="s">
        <v>651</v>
      </c>
      <c r="B86" s="9" t="s">
        <v>108</v>
      </c>
      <c r="C86" s="10" t="s">
        <v>433</v>
      </c>
      <c r="D86" s="11" t="s">
        <v>678</v>
      </c>
      <c r="E86" s="12" t="s">
        <v>679</v>
      </c>
      <c r="F86" s="13" t="s">
        <v>652</v>
      </c>
      <c r="G86" s="14" t="s">
        <v>653</v>
      </c>
      <c r="H86" s="16">
        <v>1641780</v>
      </c>
      <c r="I86" s="16"/>
      <c r="J86" s="16">
        <v>0</v>
      </c>
      <c r="K86" s="16">
        <f t="shared" ref="K86:K103" si="92">+H86+I86-J86</f>
        <v>1641780</v>
      </c>
      <c r="L86" s="16"/>
      <c r="M86" s="16"/>
      <c r="N86" s="16"/>
      <c r="O86" s="16"/>
      <c r="P86" s="16">
        <f t="shared" ref="P86:P90" si="93">SUM(K86:O86)</f>
        <v>1641780</v>
      </c>
      <c r="Q86" s="17">
        <v>44316</v>
      </c>
      <c r="R86" s="17">
        <v>44347</v>
      </c>
      <c r="S86" s="19" t="s">
        <v>436</v>
      </c>
      <c r="T86" s="18" t="s">
        <v>33</v>
      </c>
      <c r="U86" s="18" t="s">
        <v>704</v>
      </c>
      <c r="V86" s="20">
        <v>830147635</v>
      </c>
      <c r="W86" s="20">
        <v>1</v>
      </c>
      <c r="X86" s="18" t="s">
        <v>654</v>
      </c>
      <c r="Y86" s="20">
        <v>5403463</v>
      </c>
      <c r="Z86" s="18" t="s">
        <v>655</v>
      </c>
      <c r="AA86" s="20" t="s">
        <v>36</v>
      </c>
    </row>
    <row r="87" spans="1:27" ht="97.5" customHeight="1" x14ac:dyDescent="0.2">
      <c r="A87" s="8" t="s">
        <v>774</v>
      </c>
      <c r="B87" s="9" t="s">
        <v>108</v>
      </c>
      <c r="C87" s="10" t="s">
        <v>459</v>
      </c>
      <c r="D87" s="11" t="s">
        <v>775</v>
      </c>
      <c r="E87" s="12" t="s">
        <v>776</v>
      </c>
      <c r="F87" s="13" t="s">
        <v>777</v>
      </c>
      <c r="G87" s="14" t="s">
        <v>778</v>
      </c>
      <c r="H87" s="16">
        <v>3344460</v>
      </c>
      <c r="I87" s="16"/>
      <c r="J87" s="16"/>
      <c r="K87" s="16">
        <f t="shared" si="92"/>
        <v>3344460</v>
      </c>
      <c r="L87" s="16"/>
      <c r="M87" s="16"/>
      <c r="N87" s="16"/>
      <c r="O87" s="16"/>
      <c r="P87" s="16">
        <f t="shared" ref="P87" si="94">SUM(K87:O87)</f>
        <v>3344460</v>
      </c>
      <c r="Q87" s="17">
        <v>44319</v>
      </c>
      <c r="R87" s="17">
        <v>44561</v>
      </c>
      <c r="S87" s="19" t="s">
        <v>779</v>
      </c>
      <c r="T87" s="18" t="s">
        <v>33</v>
      </c>
      <c r="U87" s="18" t="s">
        <v>780</v>
      </c>
      <c r="V87" s="20">
        <v>98562585</v>
      </c>
      <c r="W87" s="20"/>
      <c r="X87" s="18" t="s">
        <v>781</v>
      </c>
      <c r="Y87" s="20">
        <v>6285745</v>
      </c>
      <c r="Z87" s="18" t="s">
        <v>782</v>
      </c>
      <c r="AA87" s="20" t="s">
        <v>36</v>
      </c>
    </row>
    <row r="88" spans="1:27" ht="97.5" customHeight="1" x14ac:dyDescent="0.2">
      <c r="A88" s="8" t="s">
        <v>699</v>
      </c>
      <c r="B88" s="9" t="s">
        <v>108</v>
      </c>
      <c r="C88" s="10" t="s">
        <v>557</v>
      </c>
      <c r="D88" s="11" t="s">
        <v>700</v>
      </c>
      <c r="E88" s="12" t="s">
        <v>701</v>
      </c>
      <c r="F88" s="13" t="s">
        <v>702</v>
      </c>
      <c r="G88" s="14" t="s">
        <v>703</v>
      </c>
      <c r="H88" s="16">
        <v>38943940</v>
      </c>
      <c r="I88" s="16"/>
      <c r="J88" s="16"/>
      <c r="K88" s="16">
        <f t="shared" si="92"/>
        <v>38943940</v>
      </c>
      <c r="L88" s="16"/>
      <c r="M88" s="16"/>
      <c r="N88" s="16"/>
      <c r="O88" s="16"/>
      <c r="P88" s="16">
        <f t="shared" si="93"/>
        <v>38943940</v>
      </c>
      <c r="Q88" s="17">
        <v>44315</v>
      </c>
      <c r="R88" s="17">
        <v>44561</v>
      </c>
      <c r="S88" s="19" t="s">
        <v>436</v>
      </c>
      <c r="T88" s="18" t="s">
        <v>33</v>
      </c>
      <c r="U88" s="18" t="s">
        <v>705</v>
      </c>
      <c r="V88" s="20">
        <v>91532376</v>
      </c>
      <c r="W88" s="20"/>
      <c r="X88" s="18" t="s">
        <v>706</v>
      </c>
      <c r="Y88" s="20">
        <v>6577710</v>
      </c>
      <c r="Z88" s="18" t="s">
        <v>707</v>
      </c>
      <c r="AA88" s="20" t="s">
        <v>36</v>
      </c>
    </row>
    <row r="89" spans="1:27" ht="97.5" customHeight="1" x14ac:dyDescent="0.2">
      <c r="A89" s="8" t="s">
        <v>760</v>
      </c>
      <c r="B89" s="9" t="s">
        <v>108</v>
      </c>
      <c r="C89" s="10" t="s">
        <v>282</v>
      </c>
      <c r="D89" s="11" t="s">
        <v>761</v>
      </c>
      <c r="E89" s="12" t="s">
        <v>762</v>
      </c>
      <c r="F89" s="13" t="s">
        <v>763</v>
      </c>
      <c r="G89" s="14" t="s">
        <v>764</v>
      </c>
      <c r="H89" s="16">
        <v>26949000</v>
      </c>
      <c r="I89" s="16"/>
      <c r="J89" s="16"/>
      <c r="K89" s="16">
        <f t="shared" si="92"/>
        <v>26949000</v>
      </c>
      <c r="L89" s="16"/>
      <c r="M89" s="16"/>
      <c r="N89" s="16"/>
      <c r="O89" s="16"/>
      <c r="P89" s="16">
        <f t="shared" si="93"/>
        <v>26949000</v>
      </c>
      <c r="Q89" s="17">
        <v>44323</v>
      </c>
      <c r="R89" s="17">
        <v>44347</v>
      </c>
      <c r="S89" s="19" t="s">
        <v>765</v>
      </c>
      <c r="T89" s="18" t="s">
        <v>33</v>
      </c>
      <c r="U89" s="18" t="s">
        <v>766</v>
      </c>
      <c r="V89" s="20">
        <v>52702913</v>
      </c>
      <c r="W89" s="20"/>
      <c r="X89" s="18" t="s">
        <v>767</v>
      </c>
      <c r="Y89" s="20">
        <v>4813284</v>
      </c>
      <c r="Z89" s="18" t="s">
        <v>768</v>
      </c>
      <c r="AA89" s="20" t="s">
        <v>36</v>
      </c>
    </row>
    <row r="90" spans="1:27" ht="97.5" customHeight="1" x14ac:dyDescent="0.2">
      <c r="A90" s="8" t="s">
        <v>718</v>
      </c>
      <c r="B90" s="9" t="s">
        <v>681</v>
      </c>
      <c r="C90" s="10" t="s">
        <v>347</v>
      </c>
      <c r="D90" s="11" t="s">
        <v>719</v>
      </c>
      <c r="E90" s="12" t="s">
        <v>720</v>
      </c>
      <c r="F90" s="13" t="s">
        <v>721</v>
      </c>
      <c r="G90" s="14" t="s">
        <v>722</v>
      </c>
      <c r="H90" s="16">
        <v>45000000</v>
      </c>
      <c r="I90" s="16"/>
      <c r="J90" s="16"/>
      <c r="K90" s="16">
        <f t="shared" si="92"/>
        <v>45000000</v>
      </c>
      <c r="L90" s="16"/>
      <c r="M90" s="16"/>
      <c r="N90" s="16"/>
      <c r="O90" s="16"/>
      <c r="P90" s="16">
        <f t="shared" si="93"/>
        <v>45000000</v>
      </c>
      <c r="Q90" s="17">
        <v>44320</v>
      </c>
      <c r="R90" s="17">
        <v>44561</v>
      </c>
      <c r="S90" s="19" t="s">
        <v>723</v>
      </c>
      <c r="T90" s="18" t="s">
        <v>33</v>
      </c>
      <c r="U90" s="18" t="s">
        <v>541</v>
      </c>
      <c r="V90" s="20">
        <v>19305210</v>
      </c>
      <c r="W90" s="20"/>
      <c r="X90" s="18" t="s">
        <v>542</v>
      </c>
      <c r="Y90" s="20">
        <v>6583100</v>
      </c>
      <c r="Z90" s="18" t="s">
        <v>543</v>
      </c>
      <c r="AA90" s="20" t="s">
        <v>36</v>
      </c>
    </row>
    <row r="91" spans="1:27" ht="97.5" customHeight="1" x14ac:dyDescent="0.2">
      <c r="A91" s="8" t="s">
        <v>690</v>
      </c>
      <c r="B91" s="9" t="s">
        <v>108</v>
      </c>
      <c r="C91" s="10" t="s">
        <v>530</v>
      </c>
      <c r="D91" s="11" t="s">
        <v>691</v>
      </c>
      <c r="E91" s="12" t="s">
        <v>692</v>
      </c>
      <c r="F91" s="13" t="s">
        <v>693</v>
      </c>
      <c r="G91" s="14" t="s">
        <v>694</v>
      </c>
      <c r="H91" s="16">
        <v>23040072</v>
      </c>
      <c r="I91" s="16"/>
      <c r="J91" s="16"/>
      <c r="K91" s="16">
        <f t="shared" si="92"/>
        <v>23040072</v>
      </c>
      <c r="L91" s="16"/>
      <c r="M91" s="16"/>
      <c r="N91" s="16"/>
      <c r="O91" s="16"/>
      <c r="P91" s="16">
        <f t="shared" ref="P91:P103" si="95">SUM(K91:O91)</f>
        <v>23040072</v>
      </c>
      <c r="Q91" s="17">
        <v>44313</v>
      </c>
      <c r="R91" s="17">
        <v>44530</v>
      </c>
      <c r="S91" s="19" t="s">
        <v>585</v>
      </c>
      <c r="T91" s="18" t="s">
        <v>33</v>
      </c>
      <c r="U91" s="18" t="s">
        <v>695</v>
      </c>
      <c r="V91" s="20">
        <v>79534016</v>
      </c>
      <c r="W91" s="20"/>
      <c r="X91" s="18" t="s">
        <v>696</v>
      </c>
      <c r="Y91" s="20">
        <v>7034894</v>
      </c>
      <c r="Z91" s="18" t="s">
        <v>697</v>
      </c>
      <c r="AA91" s="20" t="s">
        <v>36</v>
      </c>
    </row>
    <row r="92" spans="1:27" ht="97.5" customHeight="1" x14ac:dyDescent="0.2">
      <c r="A92" s="8" t="s">
        <v>732</v>
      </c>
      <c r="B92" s="9" t="s">
        <v>681</v>
      </c>
      <c r="C92" s="10" t="s">
        <v>328</v>
      </c>
      <c r="D92" s="11" t="s">
        <v>734</v>
      </c>
      <c r="E92" s="12" t="s">
        <v>735</v>
      </c>
      <c r="F92" s="13" t="s">
        <v>736</v>
      </c>
      <c r="G92" s="14" t="s">
        <v>737</v>
      </c>
      <c r="H92" s="16">
        <v>34832950</v>
      </c>
      <c r="I92" s="16"/>
      <c r="J92" s="16"/>
      <c r="K92" s="16">
        <f t="shared" si="92"/>
        <v>34832950</v>
      </c>
      <c r="L92" s="16"/>
      <c r="M92" s="16"/>
      <c r="N92" s="16"/>
      <c r="O92" s="16"/>
      <c r="P92" s="16">
        <f t="shared" si="95"/>
        <v>34832950</v>
      </c>
      <c r="Q92" s="17">
        <v>44319</v>
      </c>
      <c r="R92" s="17">
        <v>44408</v>
      </c>
      <c r="S92" s="19" t="s">
        <v>738</v>
      </c>
      <c r="T92" s="18" t="s">
        <v>33</v>
      </c>
      <c r="U92" s="18" t="s">
        <v>739</v>
      </c>
      <c r="V92" s="20">
        <v>79522747</v>
      </c>
      <c r="W92" s="20"/>
      <c r="X92" s="18" t="s">
        <v>740</v>
      </c>
      <c r="Y92" s="20">
        <v>2516284</v>
      </c>
      <c r="Z92" s="18" t="s">
        <v>741</v>
      </c>
      <c r="AA92" s="20" t="s">
        <v>36</v>
      </c>
    </row>
    <row r="93" spans="1:27" ht="97.5" customHeight="1" x14ac:dyDescent="0.2">
      <c r="A93" s="8" t="s">
        <v>724</v>
      </c>
      <c r="B93" s="9" t="s">
        <v>108</v>
      </c>
      <c r="C93" s="10" t="s">
        <v>537</v>
      </c>
      <c r="D93" s="11" t="s">
        <v>725</v>
      </c>
      <c r="E93" s="12" t="s">
        <v>726</v>
      </c>
      <c r="F93" s="13" t="s">
        <v>727</v>
      </c>
      <c r="G93" s="14" t="s">
        <v>728</v>
      </c>
      <c r="H93" s="16">
        <v>6500000</v>
      </c>
      <c r="I93" s="16"/>
      <c r="J93" s="16"/>
      <c r="K93" s="16">
        <f t="shared" si="92"/>
        <v>6500000</v>
      </c>
      <c r="L93" s="16"/>
      <c r="M93" s="16"/>
      <c r="N93" s="16"/>
      <c r="O93" s="16"/>
      <c r="P93" s="16">
        <f t="shared" si="95"/>
        <v>6500000</v>
      </c>
      <c r="Q93" s="17">
        <v>44319</v>
      </c>
      <c r="R93" s="17">
        <v>44561</v>
      </c>
      <c r="S93" s="19" t="s">
        <v>111</v>
      </c>
      <c r="T93" s="18" t="s">
        <v>33</v>
      </c>
      <c r="U93" s="18" t="s">
        <v>729</v>
      </c>
      <c r="V93" s="20">
        <v>17086743</v>
      </c>
      <c r="W93" s="20"/>
      <c r="X93" s="18" t="s">
        <v>730</v>
      </c>
      <c r="Y93" s="20">
        <v>7477836</v>
      </c>
      <c r="Z93" s="18" t="s">
        <v>731</v>
      </c>
      <c r="AA93" s="20" t="s">
        <v>36</v>
      </c>
    </row>
    <row r="94" spans="1:27" ht="97.5" customHeight="1" x14ac:dyDescent="0.2">
      <c r="A94" s="8" t="s">
        <v>733</v>
      </c>
      <c r="B94" s="9" t="s">
        <v>307</v>
      </c>
      <c r="C94" s="10" t="s">
        <v>72</v>
      </c>
      <c r="D94" s="11" t="s">
        <v>742</v>
      </c>
      <c r="E94" s="12" t="s">
        <v>743</v>
      </c>
      <c r="F94" s="13" t="s">
        <v>744</v>
      </c>
      <c r="G94" s="14" t="s">
        <v>745</v>
      </c>
      <c r="H94" s="16">
        <v>115000000</v>
      </c>
      <c r="I94" s="16"/>
      <c r="J94" s="16"/>
      <c r="K94" s="16">
        <f t="shared" si="92"/>
        <v>115000000</v>
      </c>
      <c r="L94" s="16"/>
      <c r="M94" s="16"/>
      <c r="N94" s="16"/>
      <c r="O94" s="16"/>
      <c r="P94" s="16">
        <f t="shared" si="95"/>
        <v>115000000</v>
      </c>
      <c r="Q94" s="17">
        <v>44321</v>
      </c>
      <c r="R94" s="17">
        <v>44561</v>
      </c>
      <c r="S94" s="19" t="s">
        <v>746</v>
      </c>
      <c r="T94" s="18" t="s">
        <v>33</v>
      </c>
      <c r="U94" s="18" t="s">
        <v>747</v>
      </c>
      <c r="V94" s="20">
        <v>43628033</v>
      </c>
      <c r="W94" s="20"/>
      <c r="X94" s="18" t="s">
        <v>748</v>
      </c>
      <c r="Y94" s="20">
        <v>2684904</v>
      </c>
      <c r="Z94" s="18" t="s">
        <v>749</v>
      </c>
      <c r="AA94" s="20" t="s">
        <v>36</v>
      </c>
    </row>
    <row r="95" spans="1:27" ht="97.5" customHeight="1" x14ac:dyDescent="0.2">
      <c r="A95" s="8" t="s">
        <v>754</v>
      </c>
      <c r="B95" s="9" t="s">
        <v>307</v>
      </c>
      <c r="C95" s="10" t="s">
        <v>72</v>
      </c>
      <c r="D95" s="11" t="s">
        <v>742</v>
      </c>
      <c r="E95" s="12" t="s">
        <v>743</v>
      </c>
      <c r="F95" s="13" t="s">
        <v>755</v>
      </c>
      <c r="G95" s="14" t="s">
        <v>745</v>
      </c>
      <c r="H95" s="16">
        <v>20000000</v>
      </c>
      <c r="I95" s="16"/>
      <c r="J95" s="16"/>
      <c r="K95" s="16">
        <f t="shared" si="92"/>
        <v>20000000</v>
      </c>
      <c r="L95" s="16"/>
      <c r="M95" s="16"/>
      <c r="N95" s="16"/>
      <c r="O95" s="16"/>
      <c r="P95" s="16">
        <f t="shared" si="95"/>
        <v>20000000</v>
      </c>
      <c r="Q95" s="17">
        <v>44321</v>
      </c>
      <c r="R95" s="17">
        <v>44561</v>
      </c>
      <c r="S95" s="19" t="s">
        <v>746</v>
      </c>
      <c r="T95" s="18" t="s">
        <v>33</v>
      </c>
      <c r="U95" s="18" t="s">
        <v>757</v>
      </c>
      <c r="V95" s="20">
        <v>80034941</v>
      </c>
      <c r="W95" s="20"/>
      <c r="X95" s="18" t="s">
        <v>758</v>
      </c>
      <c r="Y95" s="20">
        <v>2569254</v>
      </c>
      <c r="Z95" s="18" t="s">
        <v>759</v>
      </c>
      <c r="AA95" s="20" t="s">
        <v>36</v>
      </c>
    </row>
    <row r="96" spans="1:27" ht="97.5" customHeight="1" x14ac:dyDescent="0.2">
      <c r="A96" s="8" t="s">
        <v>750</v>
      </c>
      <c r="B96" s="9" t="s">
        <v>307</v>
      </c>
      <c r="C96" s="10" t="s">
        <v>72</v>
      </c>
      <c r="D96" s="11" t="s">
        <v>742</v>
      </c>
      <c r="E96" s="12" t="s">
        <v>743</v>
      </c>
      <c r="F96" s="13" t="s">
        <v>756</v>
      </c>
      <c r="G96" s="14" t="s">
        <v>745</v>
      </c>
      <c r="H96" s="16">
        <v>45000000</v>
      </c>
      <c r="I96" s="16"/>
      <c r="J96" s="16"/>
      <c r="K96" s="16">
        <f t="shared" si="92"/>
        <v>45000000</v>
      </c>
      <c r="L96" s="16"/>
      <c r="M96" s="16"/>
      <c r="N96" s="16"/>
      <c r="O96" s="16"/>
      <c r="P96" s="16">
        <f t="shared" si="95"/>
        <v>45000000</v>
      </c>
      <c r="Q96" s="17">
        <v>44321</v>
      </c>
      <c r="R96" s="17">
        <v>44561</v>
      </c>
      <c r="S96" s="19" t="s">
        <v>746</v>
      </c>
      <c r="T96" s="18" t="s">
        <v>33</v>
      </c>
      <c r="U96" s="18" t="s">
        <v>751</v>
      </c>
      <c r="V96" s="20">
        <v>41738759</v>
      </c>
      <c r="W96" s="20"/>
      <c r="X96" s="18" t="s">
        <v>752</v>
      </c>
      <c r="Y96" s="20">
        <v>41738759</v>
      </c>
      <c r="Z96" s="18" t="s">
        <v>753</v>
      </c>
      <c r="AA96" s="20" t="s">
        <v>36</v>
      </c>
    </row>
    <row r="97" spans="1:27" ht="97.5" customHeight="1" x14ac:dyDescent="0.2">
      <c r="A97" s="8" t="s">
        <v>769</v>
      </c>
      <c r="B97" s="9" t="s">
        <v>307</v>
      </c>
      <c r="C97" s="10" t="s">
        <v>72</v>
      </c>
      <c r="D97" s="11" t="s">
        <v>742</v>
      </c>
      <c r="E97" s="12" t="s">
        <v>743</v>
      </c>
      <c r="F97" s="13" t="s">
        <v>756</v>
      </c>
      <c r="G97" s="14" t="s">
        <v>745</v>
      </c>
      <c r="H97" s="16">
        <v>50000000</v>
      </c>
      <c r="I97" s="16"/>
      <c r="J97" s="16"/>
      <c r="K97" s="16">
        <f t="shared" si="92"/>
        <v>50000000</v>
      </c>
      <c r="L97" s="16"/>
      <c r="M97" s="16"/>
      <c r="N97" s="16"/>
      <c r="O97" s="16"/>
      <c r="P97" s="16">
        <f t="shared" si="95"/>
        <v>50000000</v>
      </c>
      <c r="Q97" s="17">
        <v>44321</v>
      </c>
      <c r="R97" s="17">
        <v>44561</v>
      </c>
      <c r="S97" s="19" t="s">
        <v>746</v>
      </c>
      <c r="T97" s="18" t="s">
        <v>33</v>
      </c>
      <c r="U97" s="18" t="s">
        <v>770</v>
      </c>
      <c r="V97" s="20" t="s">
        <v>771</v>
      </c>
      <c r="W97" s="20"/>
      <c r="X97" s="18" t="s">
        <v>772</v>
      </c>
      <c r="Y97" s="20">
        <v>2568400</v>
      </c>
      <c r="Z97" s="18" t="s">
        <v>773</v>
      </c>
      <c r="AA97" s="20" t="s">
        <v>36</v>
      </c>
    </row>
    <row r="98" spans="1:27" ht="97.5" customHeight="1" x14ac:dyDescent="0.2">
      <c r="A98" s="8" t="s">
        <v>821</v>
      </c>
      <c r="B98" s="9" t="s">
        <v>108</v>
      </c>
      <c r="C98" s="10" t="s">
        <v>668</v>
      </c>
      <c r="D98" s="11" t="s">
        <v>829</v>
      </c>
      <c r="E98" s="12" t="s">
        <v>830</v>
      </c>
      <c r="F98" s="13" t="s">
        <v>823</v>
      </c>
      <c r="G98" s="14" t="s">
        <v>822</v>
      </c>
      <c r="H98" s="16">
        <v>55709730</v>
      </c>
      <c r="I98" s="16"/>
      <c r="J98" s="16"/>
      <c r="K98" s="16">
        <f t="shared" ref="K98" si="96">+H98+I98-J98</f>
        <v>55709730</v>
      </c>
      <c r="L98" s="16"/>
      <c r="M98" s="16"/>
      <c r="N98" s="16"/>
      <c r="O98" s="16"/>
      <c r="P98" s="16">
        <f t="shared" ref="P98" si="97">SUM(K98:O98)</f>
        <v>55709730</v>
      </c>
      <c r="Q98" s="17">
        <v>44329</v>
      </c>
      <c r="R98" s="17">
        <v>44561</v>
      </c>
      <c r="S98" s="19" t="s">
        <v>824</v>
      </c>
      <c r="T98" s="18" t="s">
        <v>69</v>
      </c>
      <c r="U98" s="18" t="s">
        <v>780</v>
      </c>
      <c r="V98" s="20">
        <v>860002134</v>
      </c>
      <c r="W98" s="20">
        <v>8</v>
      </c>
      <c r="X98" s="18" t="s">
        <v>781</v>
      </c>
      <c r="Y98" s="20">
        <v>6285745</v>
      </c>
      <c r="Z98" s="18" t="s">
        <v>782</v>
      </c>
      <c r="AA98" s="20" t="s">
        <v>36</v>
      </c>
    </row>
    <row r="99" spans="1:27" ht="97.5" customHeight="1" x14ac:dyDescent="0.2">
      <c r="A99" s="8" t="s">
        <v>825</v>
      </c>
      <c r="B99" s="9" t="s">
        <v>108</v>
      </c>
      <c r="C99" s="10" t="s">
        <v>623</v>
      </c>
      <c r="D99" s="11" t="s">
        <v>831</v>
      </c>
      <c r="E99" s="12" t="s">
        <v>832</v>
      </c>
      <c r="F99" s="13" t="s">
        <v>826</v>
      </c>
      <c r="G99" s="14" t="s">
        <v>827</v>
      </c>
      <c r="H99" s="16">
        <v>30000000</v>
      </c>
      <c r="I99" s="16"/>
      <c r="J99" s="16"/>
      <c r="K99" s="16">
        <f t="shared" ref="K99" si="98">+H99+I99-J99</f>
        <v>30000000</v>
      </c>
      <c r="L99" s="16"/>
      <c r="M99" s="16"/>
      <c r="N99" s="16"/>
      <c r="O99" s="16"/>
      <c r="P99" s="16">
        <f t="shared" ref="P99" si="99">SUM(K99:O99)</f>
        <v>30000000</v>
      </c>
      <c r="Q99" s="17">
        <v>44335</v>
      </c>
      <c r="R99" s="17">
        <v>44561</v>
      </c>
      <c r="S99" s="19" t="s">
        <v>828</v>
      </c>
      <c r="T99" s="18" t="s">
        <v>69</v>
      </c>
      <c r="U99" s="18" t="s">
        <v>473</v>
      </c>
      <c r="V99" s="20">
        <v>800066001</v>
      </c>
      <c r="W99" s="20">
        <v>3</v>
      </c>
      <c r="X99" s="18" t="s">
        <v>474</v>
      </c>
      <c r="Y99" s="20">
        <v>7447555</v>
      </c>
      <c r="Z99" s="18" t="s">
        <v>475</v>
      </c>
      <c r="AA99" s="20" t="s">
        <v>36</v>
      </c>
    </row>
    <row r="100" spans="1:27" ht="97.5" customHeight="1" x14ac:dyDescent="0.2">
      <c r="A100" s="8" t="s">
        <v>792</v>
      </c>
      <c r="B100" s="9" t="s">
        <v>681</v>
      </c>
      <c r="C100" s="10" t="s">
        <v>407</v>
      </c>
      <c r="D100" s="11" t="s">
        <v>793</v>
      </c>
      <c r="E100" s="12" t="s">
        <v>834</v>
      </c>
      <c r="F100" s="13" t="s">
        <v>794</v>
      </c>
      <c r="G100" s="14" t="s">
        <v>795</v>
      </c>
      <c r="H100" s="16">
        <v>5102720</v>
      </c>
      <c r="I100" s="16"/>
      <c r="J100" s="16"/>
      <c r="K100" s="16">
        <f t="shared" si="92"/>
        <v>5102720</v>
      </c>
      <c r="L100" s="16"/>
      <c r="M100" s="16"/>
      <c r="N100" s="16"/>
      <c r="O100" s="16"/>
      <c r="P100" s="16">
        <f t="shared" si="95"/>
        <v>5102720</v>
      </c>
      <c r="Q100" s="17">
        <v>44329</v>
      </c>
      <c r="R100" s="17">
        <v>44561</v>
      </c>
      <c r="S100" s="19" t="s">
        <v>796</v>
      </c>
      <c r="T100" s="18" t="s">
        <v>33</v>
      </c>
      <c r="U100" s="18" t="s">
        <v>797</v>
      </c>
      <c r="V100" s="20">
        <v>51659401</v>
      </c>
      <c r="W100" s="20"/>
      <c r="X100" s="18" t="s">
        <v>798</v>
      </c>
      <c r="Y100" s="20">
        <v>6209777</v>
      </c>
      <c r="Z100" s="18" t="s">
        <v>799</v>
      </c>
      <c r="AA100" s="20" t="s">
        <v>36</v>
      </c>
    </row>
    <row r="101" spans="1:27" ht="97.5" customHeight="1" x14ac:dyDescent="0.2">
      <c r="A101" s="8" t="s">
        <v>800</v>
      </c>
      <c r="B101" s="9" t="s">
        <v>108</v>
      </c>
      <c r="C101" s="10" t="s">
        <v>630</v>
      </c>
      <c r="D101" s="11" t="s">
        <v>801</v>
      </c>
      <c r="E101" s="12" t="s">
        <v>833</v>
      </c>
      <c r="F101" s="13" t="s">
        <v>802</v>
      </c>
      <c r="G101" s="14" t="s">
        <v>803</v>
      </c>
      <c r="H101" s="16">
        <v>52200000</v>
      </c>
      <c r="I101" s="16"/>
      <c r="J101" s="16"/>
      <c r="K101" s="16">
        <f t="shared" si="92"/>
        <v>52200000</v>
      </c>
      <c r="L101" s="16"/>
      <c r="M101" s="16"/>
      <c r="N101" s="16"/>
      <c r="O101" s="16"/>
      <c r="P101" s="16">
        <f t="shared" si="95"/>
        <v>52200000</v>
      </c>
      <c r="Q101" s="17">
        <v>44329</v>
      </c>
      <c r="R101" s="17">
        <v>44561</v>
      </c>
      <c r="S101" s="19" t="s">
        <v>788</v>
      </c>
      <c r="T101" s="18" t="s">
        <v>33</v>
      </c>
      <c r="U101" s="18" t="s">
        <v>804</v>
      </c>
      <c r="V101" s="20">
        <v>79446803</v>
      </c>
      <c r="W101" s="20"/>
      <c r="X101" s="18" t="s">
        <v>805</v>
      </c>
      <c r="Y101" s="20">
        <v>5143992</v>
      </c>
      <c r="Z101" s="18" t="s">
        <v>806</v>
      </c>
      <c r="AA101" s="20" t="s">
        <v>36</v>
      </c>
    </row>
    <row r="102" spans="1:27" ht="97.5" customHeight="1" x14ac:dyDescent="0.2">
      <c r="A102" s="8" t="s">
        <v>812</v>
      </c>
      <c r="B102" s="9" t="s">
        <v>108</v>
      </c>
      <c r="C102" s="10" t="s">
        <v>656</v>
      </c>
      <c r="D102" s="11" t="s">
        <v>819</v>
      </c>
      <c r="E102" s="12" t="s">
        <v>820</v>
      </c>
      <c r="F102" s="13" t="s">
        <v>813</v>
      </c>
      <c r="G102" s="14" t="s">
        <v>814</v>
      </c>
      <c r="H102" s="16">
        <v>5000000</v>
      </c>
      <c r="I102" s="16"/>
      <c r="J102" s="16"/>
      <c r="K102" s="16">
        <f t="shared" ref="K102" si="100">+H102+I102-J102</f>
        <v>5000000</v>
      </c>
      <c r="L102" s="16"/>
      <c r="M102" s="16"/>
      <c r="N102" s="16"/>
      <c r="O102" s="16"/>
      <c r="P102" s="16">
        <f t="shared" ref="P102" si="101">SUM(K102:O102)</f>
        <v>5000000</v>
      </c>
      <c r="Q102" s="17">
        <v>44337</v>
      </c>
      <c r="R102" s="17">
        <v>44561</v>
      </c>
      <c r="S102" s="19" t="s">
        <v>815</v>
      </c>
      <c r="T102" s="18" t="s">
        <v>33</v>
      </c>
      <c r="U102" s="18" t="s">
        <v>816</v>
      </c>
      <c r="V102" s="20">
        <v>800003711</v>
      </c>
      <c r="W102" s="20">
        <v>4</v>
      </c>
      <c r="X102" s="18" t="s">
        <v>817</v>
      </c>
      <c r="Y102" s="20">
        <v>8833636</v>
      </c>
      <c r="Z102" s="18" t="s">
        <v>818</v>
      </c>
      <c r="AA102" s="20" t="s">
        <v>36</v>
      </c>
    </row>
    <row r="103" spans="1:27" ht="97.5" customHeight="1" x14ac:dyDescent="0.2">
      <c r="A103" s="8" t="s">
        <v>783</v>
      </c>
      <c r="B103" s="9" t="s">
        <v>108</v>
      </c>
      <c r="C103" s="10" t="s">
        <v>427</v>
      </c>
      <c r="D103" s="11" t="s">
        <v>784</v>
      </c>
      <c r="E103" s="12" t="s">
        <v>785</v>
      </c>
      <c r="F103" s="13" t="s">
        <v>786</v>
      </c>
      <c r="G103" s="14" t="s">
        <v>787</v>
      </c>
      <c r="H103" s="16">
        <v>27781500</v>
      </c>
      <c r="I103" s="16"/>
      <c r="J103" s="16"/>
      <c r="K103" s="16">
        <f t="shared" si="92"/>
        <v>27781500</v>
      </c>
      <c r="L103" s="16"/>
      <c r="M103" s="16"/>
      <c r="N103" s="16"/>
      <c r="O103" s="16"/>
      <c r="P103" s="16">
        <f t="shared" si="95"/>
        <v>27781500</v>
      </c>
      <c r="Q103" s="17">
        <v>44334</v>
      </c>
      <c r="R103" s="17">
        <v>44561</v>
      </c>
      <c r="S103" s="19" t="s">
        <v>788</v>
      </c>
      <c r="T103" s="18" t="s">
        <v>33</v>
      </c>
      <c r="U103" s="18" t="s">
        <v>789</v>
      </c>
      <c r="V103" s="20">
        <v>52915002</v>
      </c>
      <c r="W103" s="20"/>
      <c r="X103" s="18" t="s">
        <v>790</v>
      </c>
      <c r="Y103" s="20">
        <v>5415915</v>
      </c>
      <c r="Z103" s="18" t="s">
        <v>791</v>
      </c>
      <c r="AA103" s="20" t="s">
        <v>36</v>
      </c>
    </row>
    <row r="104" spans="1:27" ht="97.5" customHeight="1" x14ac:dyDescent="0.2">
      <c r="A104" s="8" t="s">
        <v>807</v>
      </c>
      <c r="B104" s="9" t="s">
        <v>108</v>
      </c>
      <c r="C104" s="10" t="s">
        <v>427</v>
      </c>
      <c r="D104" s="11" t="s">
        <v>784</v>
      </c>
      <c r="E104" s="12" t="s">
        <v>785</v>
      </c>
      <c r="F104" s="13" t="s">
        <v>808</v>
      </c>
      <c r="G104" s="14" t="s">
        <v>787</v>
      </c>
      <c r="H104" s="16">
        <v>21030800</v>
      </c>
      <c r="I104" s="16"/>
      <c r="J104" s="16"/>
      <c r="K104" s="16">
        <f t="shared" ref="K104:K106" si="102">+H104+I104-J104</f>
        <v>21030800</v>
      </c>
      <c r="L104" s="16"/>
      <c r="M104" s="16"/>
      <c r="N104" s="16"/>
      <c r="O104" s="16"/>
      <c r="P104" s="16">
        <f t="shared" ref="P104:P106" si="103">SUM(K104:O104)</f>
        <v>21030800</v>
      </c>
      <c r="Q104" s="17">
        <v>44337</v>
      </c>
      <c r="R104" s="17">
        <v>44561</v>
      </c>
      <c r="S104" s="19" t="s">
        <v>788</v>
      </c>
      <c r="T104" s="18" t="s">
        <v>33</v>
      </c>
      <c r="U104" s="18" t="s">
        <v>809</v>
      </c>
      <c r="V104" s="20">
        <v>900469101</v>
      </c>
      <c r="W104" s="20">
        <v>4</v>
      </c>
      <c r="X104" s="18" t="s">
        <v>810</v>
      </c>
      <c r="Y104" s="20">
        <v>3227195</v>
      </c>
      <c r="Z104" s="18" t="s">
        <v>811</v>
      </c>
      <c r="AA104" s="20" t="s">
        <v>36</v>
      </c>
    </row>
    <row r="105" spans="1:27" ht="97.5" customHeight="1" x14ac:dyDescent="0.2">
      <c r="A105" s="8" t="s">
        <v>866</v>
      </c>
      <c r="B105" s="9" t="s">
        <v>108</v>
      </c>
      <c r="C105" s="10" t="s">
        <v>620</v>
      </c>
      <c r="D105" s="11" t="s">
        <v>873</v>
      </c>
      <c r="E105" s="12" t="s">
        <v>872</v>
      </c>
      <c r="F105" s="13" t="s">
        <v>867</v>
      </c>
      <c r="G105" s="14" t="s">
        <v>532</v>
      </c>
      <c r="H105" s="16">
        <v>5000000</v>
      </c>
      <c r="I105" s="16"/>
      <c r="J105" s="16"/>
      <c r="K105" s="16">
        <f t="shared" si="102"/>
        <v>5000000</v>
      </c>
      <c r="L105" s="16"/>
      <c r="M105" s="16"/>
      <c r="N105" s="16"/>
      <c r="O105" s="16"/>
      <c r="P105" s="16">
        <f t="shared" si="103"/>
        <v>5000000</v>
      </c>
      <c r="Q105" s="17">
        <v>44341</v>
      </c>
      <c r="R105" s="17">
        <v>44561</v>
      </c>
      <c r="S105" s="19" t="s">
        <v>868</v>
      </c>
      <c r="T105" s="18" t="s">
        <v>98</v>
      </c>
      <c r="U105" s="18" t="s">
        <v>869</v>
      </c>
      <c r="V105" s="20">
        <v>860070078</v>
      </c>
      <c r="W105" s="20">
        <v>3</v>
      </c>
      <c r="X105" s="18" t="s">
        <v>871</v>
      </c>
      <c r="Y105" s="20">
        <v>2889858</v>
      </c>
      <c r="Z105" s="18" t="s">
        <v>870</v>
      </c>
      <c r="AA105" s="20" t="s">
        <v>36</v>
      </c>
    </row>
    <row r="106" spans="1:27" ht="97.5" customHeight="1" x14ac:dyDescent="0.2">
      <c r="A106" s="8" t="s">
        <v>839</v>
      </c>
      <c r="B106" s="9" t="s">
        <v>108</v>
      </c>
      <c r="C106" s="10" t="s">
        <v>633</v>
      </c>
      <c r="D106" s="11" t="s">
        <v>853</v>
      </c>
      <c r="E106" s="12" t="s">
        <v>854</v>
      </c>
      <c r="F106" s="13" t="s">
        <v>840</v>
      </c>
      <c r="G106" s="14" t="s">
        <v>841</v>
      </c>
      <c r="H106" s="16">
        <v>3718512</v>
      </c>
      <c r="I106" s="16"/>
      <c r="J106" s="16"/>
      <c r="K106" s="16">
        <f t="shared" si="102"/>
        <v>3718512</v>
      </c>
      <c r="L106" s="16"/>
      <c r="M106" s="16"/>
      <c r="N106" s="16"/>
      <c r="O106" s="16"/>
      <c r="P106" s="16">
        <f t="shared" si="103"/>
        <v>3718512</v>
      </c>
      <c r="Q106" s="17">
        <v>44343</v>
      </c>
      <c r="R106" s="17">
        <v>44408</v>
      </c>
      <c r="S106" s="19" t="s">
        <v>849</v>
      </c>
      <c r="T106" s="18" t="s">
        <v>33</v>
      </c>
      <c r="U106" s="18" t="s">
        <v>850</v>
      </c>
      <c r="V106" s="20">
        <v>901352432</v>
      </c>
      <c r="W106" s="20">
        <v>7</v>
      </c>
      <c r="X106" s="18" t="s">
        <v>851</v>
      </c>
      <c r="Y106" s="20">
        <v>9365914</v>
      </c>
      <c r="Z106" s="18" t="s">
        <v>852</v>
      </c>
      <c r="AA106" s="18" t="s">
        <v>36</v>
      </c>
    </row>
    <row r="107" spans="1:27" ht="97.5" customHeight="1" x14ac:dyDescent="0.2">
      <c r="A107" s="8" t="s">
        <v>842</v>
      </c>
      <c r="B107" s="9" t="s">
        <v>108</v>
      </c>
      <c r="C107" s="10" t="s">
        <v>563</v>
      </c>
      <c r="D107" s="11" t="s">
        <v>855</v>
      </c>
      <c r="E107" s="12" t="s">
        <v>856</v>
      </c>
      <c r="F107" s="13" t="s">
        <v>843</v>
      </c>
      <c r="G107" s="14" t="s">
        <v>844</v>
      </c>
      <c r="H107" s="16">
        <v>14560000</v>
      </c>
      <c r="I107" s="16"/>
      <c r="J107" s="16"/>
      <c r="K107" s="16">
        <f>+H107+I107-J107</f>
        <v>14560000</v>
      </c>
      <c r="L107" s="16"/>
      <c r="M107" s="16"/>
      <c r="N107" s="16"/>
      <c r="O107" s="16"/>
      <c r="P107" s="16">
        <f>SUM(K107:O107)</f>
        <v>14560000</v>
      </c>
      <c r="Q107" s="17">
        <v>44343</v>
      </c>
      <c r="R107" s="17">
        <v>44371</v>
      </c>
      <c r="S107" s="19" t="s">
        <v>845</v>
      </c>
      <c r="T107" s="18" t="s">
        <v>33</v>
      </c>
      <c r="U107" s="18" t="s">
        <v>846</v>
      </c>
      <c r="V107" s="20">
        <v>900818708</v>
      </c>
      <c r="W107" s="20">
        <v>2</v>
      </c>
      <c r="X107" s="18" t="s">
        <v>847</v>
      </c>
      <c r="Y107" s="20">
        <v>8138619</v>
      </c>
      <c r="Z107" s="18" t="s">
        <v>848</v>
      </c>
      <c r="AA107" s="20" t="s">
        <v>36</v>
      </c>
    </row>
    <row r="108" spans="1:27" ht="97.5" customHeight="1" x14ac:dyDescent="0.2">
      <c r="A108" s="8" t="s">
        <v>835</v>
      </c>
      <c r="B108" s="9" t="s">
        <v>29</v>
      </c>
      <c r="C108" s="10" t="s">
        <v>415</v>
      </c>
      <c r="D108" s="11" t="s">
        <v>837</v>
      </c>
      <c r="E108" s="12" t="s">
        <v>838</v>
      </c>
      <c r="F108" s="13" t="s">
        <v>538</v>
      </c>
      <c r="G108" s="14" t="s">
        <v>836</v>
      </c>
      <c r="H108" s="16">
        <v>65000000</v>
      </c>
      <c r="I108" s="16"/>
      <c r="J108" s="16"/>
      <c r="K108" s="16">
        <f t="shared" ref="K108:K109" si="104">+H108+I108-J108</f>
        <v>65000000</v>
      </c>
      <c r="L108" s="16"/>
      <c r="M108" s="16"/>
      <c r="N108" s="16"/>
      <c r="O108" s="16"/>
      <c r="P108" s="16">
        <f t="shared" ref="P108:P109" si="105">SUM(K108:O108)</f>
        <v>65000000</v>
      </c>
      <c r="Q108" s="17">
        <v>44342</v>
      </c>
      <c r="R108" s="17">
        <v>44561</v>
      </c>
      <c r="S108" s="19" t="s">
        <v>796</v>
      </c>
      <c r="T108" s="18" t="s">
        <v>33</v>
      </c>
      <c r="U108" s="18" t="s">
        <v>541</v>
      </c>
      <c r="V108" s="20">
        <v>860506831</v>
      </c>
      <c r="W108" s="20">
        <v>7</v>
      </c>
      <c r="X108" s="18" t="s">
        <v>542</v>
      </c>
      <c r="Y108" s="20">
        <v>6583100</v>
      </c>
      <c r="Z108" s="18" t="s">
        <v>543</v>
      </c>
      <c r="AA108" s="20" t="s">
        <v>36</v>
      </c>
    </row>
    <row r="109" spans="1:27" ht="97.5" customHeight="1" x14ac:dyDescent="0.2">
      <c r="A109" s="8" t="s">
        <v>860</v>
      </c>
      <c r="B109" s="9" t="s">
        <v>108</v>
      </c>
      <c r="C109" s="10" t="s">
        <v>620</v>
      </c>
      <c r="D109" s="11" t="s">
        <v>873</v>
      </c>
      <c r="E109" s="12" t="s">
        <v>872</v>
      </c>
      <c r="F109" s="13" t="s">
        <v>861</v>
      </c>
      <c r="G109" s="14" t="s">
        <v>532</v>
      </c>
      <c r="H109" s="16">
        <v>2000000</v>
      </c>
      <c r="I109" s="16"/>
      <c r="J109" s="16"/>
      <c r="K109" s="16">
        <f t="shared" si="104"/>
        <v>2000000</v>
      </c>
      <c r="L109" s="16"/>
      <c r="M109" s="16"/>
      <c r="N109" s="16"/>
      <c r="O109" s="16"/>
      <c r="P109" s="16">
        <f t="shared" si="105"/>
        <v>2000000</v>
      </c>
      <c r="Q109" s="17">
        <v>44349</v>
      </c>
      <c r="R109" s="17">
        <v>44561</v>
      </c>
      <c r="S109" s="19" t="s">
        <v>862</v>
      </c>
      <c r="T109" s="18" t="s">
        <v>98</v>
      </c>
      <c r="U109" s="18" t="s">
        <v>863</v>
      </c>
      <c r="V109" s="20">
        <v>900680808</v>
      </c>
      <c r="W109" s="20">
        <v>5</v>
      </c>
      <c r="X109" s="18" t="s">
        <v>864</v>
      </c>
      <c r="Y109" s="20">
        <v>3022133167</v>
      </c>
      <c r="Z109" s="18" t="s">
        <v>865</v>
      </c>
      <c r="AA109" s="20" t="s">
        <v>36</v>
      </c>
    </row>
    <row r="110" spans="1:27" ht="97.5" customHeight="1" x14ac:dyDescent="0.2">
      <c r="A110" s="8" t="s">
        <v>857</v>
      </c>
      <c r="B110" s="9" t="s">
        <v>29</v>
      </c>
      <c r="C110" s="10" t="s">
        <v>466</v>
      </c>
      <c r="D110" s="11" t="s">
        <v>874</v>
      </c>
      <c r="E110" s="12" t="s">
        <v>875</v>
      </c>
      <c r="F110" s="13" t="s">
        <v>409</v>
      </c>
      <c r="G110" s="14" t="s">
        <v>858</v>
      </c>
      <c r="H110" s="16">
        <v>85883470</v>
      </c>
      <c r="I110" s="16"/>
      <c r="J110" s="16"/>
      <c r="K110" s="16">
        <f t="shared" ref="K110" si="106">+H110+I110-J110</f>
        <v>85883470</v>
      </c>
      <c r="L110" s="16"/>
      <c r="M110" s="16"/>
      <c r="N110" s="16"/>
      <c r="O110" s="16"/>
      <c r="P110" s="16">
        <f t="shared" ref="P110" si="107">SUM(K110:O110)</f>
        <v>85883470</v>
      </c>
      <c r="Q110" s="17">
        <v>44348</v>
      </c>
      <c r="R110" s="17">
        <v>44561</v>
      </c>
      <c r="S110" s="19" t="s">
        <v>859</v>
      </c>
      <c r="T110" s="18" t="s">
        <v>98</v>
      </c>
      <c r="U110" s="18" t="s">
        <v>412</v>
      </c>
      <c r="V110" s="20">
        <v>860019041</v>
      </c>
      <c r="W110" s="20">
        <v>6</v>
      </c>
      <c r="X110" s="18" t="s">
        <v>413</v>
      </c>
      <c r="Y110" s="20">
        <v>6544666</v>
      </c>
      <c r="Z110" s="18" t="s">
        <v>414</v>
      </c>
      <c r="AA110" s="20" t="s">
        <v>36</v>
      </c>
    </row>
  </sheetData>
  <autoFilter ref="A2:AA110">
    <filterColumn colId="17">
      <filters>
        <dateGroupItem year="2023" dateTimeGrouping="year"/>
        <dateGroupItem year="2021" month="5" dateTimeGrouping="month"/>
        <dateGroupItem year="2021" month="6" dateTimeGrouping="month"/>
        <dateGroupItem year="2021" month="7" dateTimeGrouping="month"/>
        <dateGroupItem year="2021" month="9" dateTimeGrouping="month"/>
        <dateGroupItem year="2021" month="10" dateTimeGrouping="month"/>
        <dateGroupItem year="2021" month="11" dateTimeGrouping="month"/>
        <dateGroupItem year="2021" month="12" dateTimeGrouping="month"/>
      </filters>
    </filterColumn>
  </autoFilter>
  <mergeCells count="1">
    <mergeCell ref="Q1:R1"/>
  </mergeCells>
  <hyperlinks>
    <hyperlink ref="Z22" r:id="rId1"/>
    <hyperlink ref="Z20" r:id="rId2"/>
    <hyperlink ref="Z37" r:id="rId3"/>
    <hyperlink ref="E40" r:id="rId4"/>
    <hyperlink ref="E84" r:id="rId5"/>
    <hyperlink ref="Z84" r:id="rId6"/>
    <hyperlink ref="E91" r:id="rId7"/>
    <hyperlink ref="Z91" r:id="rId8"/>
    <hyperlink ref="E88" r:id="rId9"/>
    <hyperlink ref="Z88" r:id="rId10"/>
    <hyperlink ref="E75" r:id="rId11"/>
    <hyperlink ref="Z75" r:id="rId12"/>
    <hyperlink ref="E90" r:id="rId13"/>
    <hyperlink ref="Z90" r:id="rId14"/>
    <hyperlink ref="E93" r:id="rId15"/>
    <hyperlink ref="Z93" r:id="rId16"/>
    <hyperlink ref="E92" r:id="rId17"/>
    <hyperlink ref="Z92" r:id="rId18"/>
    <hyperlink ref="E94" r:id="rId19"/>
    <hyperlink ref="Z94" r:id="rId20"/>
    <hyperlink ref="E96" r:id="rId21"/>
    <hyperlink ref="Z96" r:id="rId22"/>
    <hyperlink ref="E95" r:id="rId23"/>
    <hyperlink ref="Z95" r:id="rId24"/>
    <hyperlink ref="E89" r:id="rId25"/>
    <hyperlink ref="Z89" r:id="rId26"/>
    <hyperlink ref="E97" r:id="rId27"/>
    <hyperlink ref="Z97" r:id="rId28"/>
    <hyperlink ref="E87" r:id="rId29"/>
    <hyperlink ref="Z87" r:id="rId30"/>
    <hyperlink ref="E103" r:id="rId31"/>
    <hyperlink ref="Z103" r:id="rId32"/>
  </hyperlinks>
  <pageMargins left="0.7" right="0.7" top="0.75" bottom="0.75" header="0.3" footer="0.3"/>
  <pageSetup orientation="portrait" verticalDpi="1200" r:id="rId33"/>
  <drawing r:id="rId34"/>
  <legacyDrawing r:id="rId35"/>
  <controls>
    <mc:AlternateContent xmlns:mc="http://schemas.openxmlformats.org/markup-compatibility/2006">
      <mc:Choice Requires="x14">
        <control shapeId="1142" r:id="rId36" name="Control 118">
          <controlPr defaultSize="0" r:id="rId37">
            <anchor moveWithCells="1">
              <from>
                <xdr:col>3</xdr:col>
                <xdr:colOff>1238250</xdr:colOff>
                <xdr:row>109</xdr:row>
                <xdr:rowOff>866775</xdr:rowOff>
              </from>
              <to>
                <xdr:col>3</xdr:col>
                <xdr:colOff>1419225</xdr:colOff>
                <xdr:row>109</xdr:row>
                <xdr:rowOff>1085850</xdr:rowOff>
              </to>
            </anchor>
          </controlPr>
        </control>
      </mc:Choice>
      <mc:Fallback>
        <control shapeId="1142" r:id="rId36"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2021-06-08T16:19:05Z</dcterms:modified>
</cp:coreProperties>
</file>