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ana.pardo\Desktop\EJECUCION Y LIQUIDACION\VIGENCIA 2021\INFORMES\INFORME COMUNICACIONES\"/>
    </mc:Choice>
  </mc:AlternateContent>
  <bookViews>
    <workbookView xWindow="-120" yWindow="-120" windowWidth="20730" windowHeight="11160"/>
  </bookViews>
  <sheets>
    <sheet name="Hoja1" sheetId="1" r:id="rId1"/>
  </sheets>
  <definedNames>
    <definedName name="_xlnm._FilterDatabase" localSheetId="0" hidden="1">Hoja1!$A$2:$V$7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4" i="1" l="1"/>
  <c r="Q14" i="1" l="1"/>
  <c r="L13" i="1"/>
  <c r="L12" i="1"/>
  <c r="Q13" i="1" l="1"/>
  <c r="Q12" i="1"/>
  <c r="L15" i="1"/>
  <c r="Q15" i="1" l="1"/>
  <c r="L11" i="1"/>
  <c r="Q11" i="1" l="1"/>
  <c r="L10" i="1"/>
  <c r="Q10" i="1" l="1"/>
  <c r="L9" i="1"/>
  <c r="L8" i="1"/>
  <c r="L7" i="1"/>
  <c r="L6" i="1"/>
  <c r="L4" i="1"/>
  <c r="L3" i="1"/>
  <c r="Q7" i="1" l="1"/>
  <c r="Q9" i="1"/>
  <c r="Q8" i="1"/>
  <c r="Q6" i="1"/>
  <c r="Q4" i="1"/>
  <c r="Q3" i="1"/>
  <c r="L5" i="1"/>
  <c r="Q5" i="1" l="1"/>
</calcChain>
</file>

<file path=xl/sharedStrings.xml><?xml version="1.0" encoding="utf-8"?>
<sst xmlns="http://schemas.openxmlformats.org/spreadsheetml/2006/main" count="154" uniqueCount="101">
  <si>
    <t>OBJETO</t>
  </si>
  <si>
    <t>VALOR  TOTAL DEL CONTRATO</t>
  </si>
  <si>
    <t>PLAZO DE EJECUCION</t>
  </si>
  <si>
    <t>SUPERVISOR</t>
  </si>
  <si>
    <t>TIPO DE CONTRATO</t>
  </si>
  <si>
    <t>VALOR INICIAL</t>
  </si>
  <si>
    <t>VALOR VIGENCIA 2021</t>
  </si>
  <si>
    <t>VALOR VIGENCIA 2022</t>
  </si>
  <si>
    <t>VALOR TOTAL</t>
  </si>
  <si>
    <t>FECHA DE FIRMA  CONTRATO INICIAL</t>
  </si>
  <si>
    <t>PLAZO DE EJECUCION
FINAL</t>
  </si>
  <si>
    <t>N° CONTRATO</t>
  </si>
  <si>
    <t>VALOR VIGENCIA 2023</t>
  </si>
  <si>
    <t>URL</t>
  </si>
  <si>
    <t xml:space="preserve">IDENTIFICACION DEL PROCESO EN SECOP II </t>
  </si>
  <si>
    <t>SUBDIRECCION A LA QUE PERTENECE</t>
  </si>
  <si>
    <t xml:space="preserve">PLAZO DE EJECUCION
</t>
  </si>
  <si>
    <t>VALOR VIGENCIA 2024</t>
  </si>
  <si>
    <t>N° PROCESO</t>
  </si>
  <si>
    <t>MODALIDAD DE SELECCIÓN</t>
  </si>
  <si>
    <t>VALOR REDUCCION</t>
  </si>
  <si>
    <t>VALOR ADICION</t>
  </si>
  <si>
    <t>CONTRATISTA</t>
  </si>
  <si>
    <t>VALOR VIGENCIA 2025</t>
  </si>
  <si>
    <t>003-2021</t>
  </si>
  <si>
    <t>CONTRATACION DIRECTA</t>
  </si>
  <si>
    <t>PRESTACION DE SERVICIOS PROFESIONALES</t>
  </si>
  <si>
    <t>SANDY BIBIANA SALAMANCA GARCIA</t>
  </si>
  <si>
    <t>CONTRATACION DE PRESTACION DE SERVICIOS PROFESIONALES Y DE APOYO A LA GESTION DE UN (01) MÉDICO ESPECIALISTA EN MEDICINA DEL TRABAJO O SALUD OCUPACIONAL</t>
  </si>
  <si>
    <t>DIANA MARCELA RODRIGUEZ</t>
  </si>
  <si>
    <t>SUBDIRECCION ADMINISTRATIVA</t>
  </si>
  <si>
    <t>001-2021</t>
  </si>
  <si>
    <t>CRISTIAN DAVID MEDINA RAMIREZ</t>
  </si>
  <si>
    <t>002-2020</t>
  </si>
  <si>
    <t>DIANA CAROLINA RINCON PINZON</t>
  </si>
  <si>
    <t>PRESTAR LOS SERVICIOS PROFESIONALES COMO ABOGADO ESPECIALISTA EN EL DESARROLLO DE LAS ACTIVIDADES CONTRACTUALES QUE REQUIERA EL HOSPITAL MILITAR CENTRAL</t>
  </si>
  <si>
    <t xml:space="preserve">MIGUEL ANGEL OBANDO CASTILLO </t>
  </si>
  <si>
    <t>JULIETH STEFANY ZEA</t>
  </si>
  <si>
    <t>005-2021</t>
  </si>
  <si>
    <t>004-2021</t>
  </si>
  <si>
    <t>002-2021</t>
  </si>
  <si>
    <t>SANDRA BIBIANA SACHEZ ROJAS</t>
  </si>
  <si>
    <t>006-2021</t>
  </si>
  <si>
    <t>PEDRO HERRERA ABOGADOS SAS</t>
  </si>
  <si>
    <t>PRESTACIÓN DE SERVICIOS PROFESIONALES DE UN ABOGADO EXTERNO CON EXPERIENCIA EN MATERIA DE RESPONSABILIDAD EN FALLA MÉDICA, PARA LA OFICINA ASESORA JURÍDICA DEL HOSPITAL MILITAR CENTRAL</t>
  </si>
  <si>
    <t>MIGUEL ANGEL TOVAR HERRERA</t>
  </si>
  <si>
    <t>007-2021</t>
  </si>
  <si>
    <t>MARCO LUCIANO CHARRY LOPEZ</t>
  </si>
  <si>
    <t>PRESTAR LOS SERVICIOS PROFESIONALES COMO MÉDICO ESPECIALISTA EN RADIOLOGÍA CON ENTRENAMIENTO EN NEURORADIOLOGÍA , PARA LA REALIZACIÓN DE EXÁMENES Y/O PROCEDIMIENTOS ANÁLISIS E INTERPRETACIÓN DE IMÁGENES OBTENIDAS MEDIANTE LA ADQUISICIÓN DE RESONANCIA MAGNÉTICA, TOMOGRAFÍA COMPUTARIZADA DE CRÁNEO, ENCÉFALO Y MENINGES, CABEZA EXTRACRANEAL, CUELLO, RAQUIS, MÉDULA ESPINAL, NERVIOS CRANEALES Y ESPINALES, VASOS CERVICALES CRANEALES Y RAQUIMEDULARES PARA EL HOSPITAL MILITAR CENTRAL.</t>
  </si>
  <si>
    <t>ANGEL OCTAVIO DONATO RENDON</t>
  </si>
  <si>
    <t>SUBDIRECCION DE APOYO</t>
  </si>
  <si>
    <t>008-2021</t>
  </si>
  <si>
    <t xml:space="preserve">ADRIANA REY VELASCOI </t>
  </si>
  <si>
    <t>PRESTAR LOS SERVICIOS PROFESIONALES ESPECIALIZADOS Y DE APOYO A LA GESTION COMO MEDICO CON MAESTRIA EN ECONOMÍA DE LA SALUD PARA LA OFICINA ASESORA DE PLANEACIÓN DEL HOSPITAL MILITAR CENTRAL¨</t>
  </si>
  <si>
    <t>MARY RUTH FONSECA BECERRA</t>
  </si>
  <si>
    <t>009-2021</t>
  </si>
  <si>
    <t>010-2021</t>
  </si>
  <si>
    <t>JULIAN ANDRES BARRETO PLAZA</t>
  </si>
  <si>
    <t>PRESTACIÓN DE SERVICIOS DE UN MÉDICO ESPECIALISTA EN PATOLOGÍA, CON FORMACIÓN EN LOS PROCESOS DE MACROSCOPIA, GUÍAS ACTUALIZADAS EN LOS PROCESAMIENTOS DE TEJIDOS DE ACUERDO A LAS NORMAS INTERNACIONALES PARA EL HOSPITAL MILITAR CENTRAL</t>
  </si>
  <si>
    <t>YADIRA VASQUEZ VIZCAINO</t>
  </si>
  <si>
    <t>013-2021</t>
  </si>
  <si>
    <t>014-2021</t>
  </si>
  <si>
    <t xml:space="preserve">ARRENDAMIENTO </t>
  </si>
  <si>
    <t xml:space="preserve">AMAREY NOVA MEDICAL </t>
  </si>
  <si>
    <t>NTREGA BAJO EL TÍTULO DE ARRENDAMIENTO DEL ÁREA DE 110 M2 UBICADA EN EL SEGUNDO SÓTANO DEL EDIFICIO PRINCIPAL, PARA LA PRESTACIÓN DE OPERACIÓN, PRODUCCIÓN DE MEZCLAS Y ACONDICIONAMIENTO DE MEDICAMENTOS, PARA EL HOSPITAL MILITAR CENTRAL</t>
  </si>
  <si>
    <t xml:space="preserve">NELSON OSWALDO MOSSOS </t>
  </si>
  <si>
    <t>CARLOS ALBERTO GARCIA LINARES</t>
  </si>
  <si>
    <t>PRESTAR LOS SERVICIOS PROFESIONALES COMO MÉDICO ENDOCRINÓLOGO ESPECIALISTA PARA EL HOSPITAL MILITAR</t>
  </si>
  <si>
    <t>OSWALDO RINCON SIERRA</t>
  </si>
  <si>
    <t>SUBDIRECCION MEDICA</t>
  </si>
  <si>
    <t>011-2021</t>
  </si>
  <si>
    <t>ESCUDERO GIRALDO Y ASOCIADOS S.A.S</t>
  </si>
  <si>
    <t>PRESTACIÓN DE SERVICIOS PROFESIONALES COMO ABOGADO EXTERNO EN MATERIA LABORAL Y ADMINISTRATIVA</t>
  </si>
  <si>
    <t>012-2021</t>
  </si>
  <si>
    <t xml:space="preserve">MINIMA CUANTIA </t>
  </si>
  <si>
    <t>SUMINISTRO</t>
  </si>
  <si>
    <t>DRAGUER COLOMBIA S.A</t>
  </si>
  <si>
    <t>SUMINISTRO DE ELEMENTOS DE TERAPIA RESPIRATORIA, PARA LA ATENCION DE PACIENTES DE UNIDADES CRITICAS DEL HOSPITAL MILITAR CENTRAL (CANULAS NASALES ALTO FLUJO, CIRCUITO PARA ALTO FLUJO, MASCARA ORONASAL REUTILIZABLE)</t>
  </si>
  <si>
    <t>MARTHA LUCIA PINZON ALDANA</t>
  </si>
  <si>
    <t>CD-001-2021-HOMIL</t>
  </si>
  <si>
    <t>https://community.secop.gov.co/Public/Tendering/OpportunityDetail/Index?noticeUID=CO1.NTC.1636922&amp;isFromPublicArea=True&amp;isModal=true&amp;asPopupView=true</t>
  </si>
  <si>
    <t>CD-002-2021-HOMIL</t>
  </si>
  <si>
    <t>https://community.secop.gov.co/Public/Tendering/OpportunityDetail/Index?noticeUID=CO1.NTC.1638604&amp;isFromPublicArea=True&amp;isModal=true&amp;asPopupView=true</t>
  </si>
  <si>
    <t>CD-003-2021-HOMIL</t>
  </si>
  <si>
    <t>https://community.secop.gov.co/Public/Tendering/OpportunityDetail/Index?noticeUID=CO1.NTC.1638139&amp;isFromPublicArea=True&amp;isModal=true&amp;asPopupView=true</t>
  </si>
  <si>
    <t>CD-005-2021-HOMIL</t>
  </si>
  <si>
    <t>https://community.secop.gov.co/Public/Tendering/OpportunityDetail/Index?noticeUID=CO1.NTC.1669731&amp;isFromPublicArea=True&amp;isModal=true&amp;asPopupView=true</t>
  </si>
  <si>
    <t>CD-004-2021-HOMIL</t>
  </si>
  <si>
    <t>https://community.secop.gov.co/Public/Tendering/OpportunityDetail/Index?noticeUID=CO1.NTC.1674798&amp;isFromPublicArea=True&amp;isModal=true&amp;asPopupView=true</t>
  </si>
  <si>
    <t>CD-006-2021-HOMIL</t>
  </si>
  <si>
    <t>https://community.secop.gov.co/Public/Tendering/OpportunityDetail/Index?noticeUID=CO1.NTC.1685745&amp;isFromPublicArea=True&amp;isModal=true&amp;asPopupView=true</t>
  </si>
  <si>
    <t>CD-010-2021-HOMIL</t>
  </si>
  <si>
    <t>https://community.secop.gov.co/Public/Tendering/OpportunityDetail/Index?noticeUID=CO1.NTC.1694566&amp;isFromPublicArea=True&amp;isModal=true&amp;asPopupView=true</t>
  </si>
  <si>
    <t>CD-007-2021-HOMIL</t>
  </si>
  <si>
    <t>https://community.secop.gov.co/Public/Tendering/OpportunityDetail/Index?noticeUID=CO1.NTC.1708353&amp;isFromPublicArea=True&amp;isModal=true&amp;asPopupView=true</t>
  </si>
  <si>
    <t>CD-009-2021-HOMIL</t>
  </si>
  <si>
    <t>https://community.secop.gov.co/Public/Tendering/OpportunityDetail/Index?noticeUID=CO1.NTC.1696014&amp;isFromPublicArea=True&amp;isModal=true&amp;asPopupView=true</t>
  </si>
  <si>
    <t>CD-014-2021-HOMIL</t>
  </si>
  <si>
    <t>https://community.secop.gov.co/Public/Tendering/OpportunityDetail/Index?noticeUID=CO1.NTC.1714410&amp;isFromPublicArea=True&amp;isModal=true&amp;asPopupView=true</t>
  </si>
  <si>
    <t>MC-001-2021-HOMIL</t>
  </si>
  <si>
    <t>https://community.secop.gov.co/Public/Tendering/OpportunityDetail/Index?noticeUID=CO1.NTC.1675647&amp;isFromPublicArea=True&amp;isModal=true&amp;asPopupView=true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</si>
</sst>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164" formatCode="[$$-240A]\ #,##0"/>
    <numFmt numFmtId="165" formatCode="&quot;$&quot;\ #,##0"/>
    <numFmt numFmtId="166" formatCode="yyyy\-mm\-dd;@"/>
    <numFmt numFmtId="167" formatCode="&quot;$&quot;#,##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10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9"/>
      <color rgb="FF0074E8"/>
      <name val="Arial Narrow"/>
      <family val="2"/>
    </font>
    <font>
      <u/>
      <sz val="10"/>
      <color theme="1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2">
    <xf numFmtId="0" fontId="0" fillId="0" borderId="0" xfId="0"/>
    <xf numFmtId="0" fontId="6" fillId="4" borderId="0" xfId="0" applyFont="1" applyFill="1"/>
    <xf numFmtId="164" fontId="4" fillId="4" borderId="8" xfId="0" applyNumberFormat="1" applyFont="1" applyFill="1" applyBorder="1" applyAlignment="1">
      <alignment horizontal="center" vertical="center" wrapText="1"/>
    </xf>
    <xf numFmtId="165" fontId="5" fillId="4" borderId="8" xfId="1" applyNumberFormat="1" applyFont="1" applyFill="1" applyBorder="1" applyAlignment="1">
      <alignment horizontal="center" vertical="center" wrapText="1"/>
    </xf>
    <xf numFmtId="4" fontId="4" fillId="4" borderId="4" xfId="0" applyNumberFormat="1" applyFont="1" applyFill="1" applyBorder="1" applyAlignment="1">
      <alignment horizontal="center" vertical="center" wrapText="1"/>
    </xf>
    <xf numFmtId="166" fontId="4" fillId="4" borderId="8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5" fillId="2" borderId="9" xfId="0" applyNumberFormat="1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8" fillId="0" borderId="10" xfId="2" applyFont="1" applyBorder="1" applyAlignment="1" applyProtection="1">
      <alignment vertical="center" wrapText="1"/>
    </xf>
    <xf numFmtId="49" fontId="6" fillId="2" borderId="9" xfId="0" applyNumberFormat="1" applyFont="1" applyFill="1" applyBorder="1" applyAlignment="1">
      <alignment horizontal="center" vertical="center" wrapText="1"/>
    </xf>
    <xf numFmtId="49" fontId="6" fillId="2" borderId="9" xfId="0" applyNumberFormat="1" applyFont="1" applyFill="1" applyBorder="1" applyAlignment="1">
      <alignment horizontal="justify" vertical="justify" wrapText="1"/>
    </xf>
    <xf numFmtId="167" fontId="6" fillId="2" borderId="9" xfId="0" applyNumberFormat="1" applyFont="1" applyFill="1" applyBorder="1" applyAlignment="1">
      <alignment horizontal="center" vertical="center"/>
    </xf>
    <xf numFmtId="42" fontId="6" fillId="2" borderId="9" xfId="1" applyNumberFormat="1" applyFont="1" applyFill="1" applyBorder="1" applyAlignment="1">
      <alignment horizontal="center" vertical="center"/>
    </xf>
    <xf numFmtId="166" fontId="6" fillId="3" borderId="9" xfId="0" applyNumberFormat="1" applyFont="1" applyFill="1" applyBorder="1" applyAlignment="1">
      <alignment horizontal="center" vertical="center" wrapText="1"/>
    </xf>
    <xf numFmtId="14" fontId="6" fillId="0" borderId="9" xfId="0" applyNumberFormat="1" applyFont="1" applyBorder="1" applyAlignment="1">
      <alignment horizontal="center" vertical="center" wrapText="1"/>
    </xf>
    <xf numFmtId="14" fontId="6" fillId="0" borderId="10" xfId="0" applyNumberFormat="1" applyFont="1" applyBorder="1" applyAlignment="1">
      <alignment horizontal="center" vertical="center" wrapText="1"/>
    </xf>
    <xf numFmtId="0" fontId="6" fillId="0" borderId="0" xfId="0" applyFont="1"/>
    <xf numFmtId="166" fontId="6" fillId="0" borderId="0" xfId="0" applyNumberFormat="1" applyFont="1"/>
    <xf numFmtId="166" fontId="4" fillId="4" borderId="3" xfId="0" applyNumberFormat="1" applyFont="1" applyFill="1" applyBorder="1" applyAlignment="1">
      <alignment horizontal="center" vertical="center" wrapText="1"/>
    </xf>
    <xf numFmtId="164" fontId="4" fillId="4" borderId="5" xfId="0" applyNumberFormat="1" applyFont="1" applyFill="1" applyBorder="1" applyAlignment="1">
      <alignment horizontal="center" vertical="center" wrapText="1"/>
    </xf>
    <xf numFmtId="164" fontId="4" fillId="4" borderId="3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164" fontId="4" fillId="4" borderId="4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4" borderId="6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49" fontId="4" fillId="4" borderId="7" xfId="0" applyNumberFormat="1" applyFont="1" applyFill="1" applyBorder="1" applyAlignment="1">
      <alignment horizontal="center" vertic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400050</xdr:colOff>
          <xdr:row>7</xdr:row>
          <xdr:rowOff>0</xdr:rowOff>
        </xdr:from>
        <xdr:to>
          <xdr:col>5</xdr:col>
          <xdr:colOff>600075</xdr:colOff>
          <xdr:row>7</xdr:row>
          <xdr:rowOff>228600</xdr:rowOff>
        </xdr:to>
        <xdr:sp macro="" textlink="">
          <xdr:nvSpPr>
            <xdr:cNvPr id="1142" name="Control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=""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V15"/>
  <sheetViews>
    <sheetView tabSelected="1" zoomScaleNormal="100" workbookViewId="0">
      <pane xSplit="1" ySplit="2" topLeftCell="D12" activePane="bottomRight" state="frozen"/>
      <selection pane="topRight" activeCell="B1" sqref="B1"/>
      <selection pane="bottomLeft" activeCell="A3" sqref="A3"/>
      <selection pane="bottomRight" activeCell="Q15" sqref="Q15"/>
    </sheetView>
  </sheetViews>
  <sheetFormatPr baseColWidth="10" defaultRowHeight="12.75" x14ac:dyDescent="0.2"/>
  <cols>
    <col min="1" max="1" width="13.85546875" style="20" customWidth="1"/>
    <col min="2" max="2" width="18.7109375" style="20" customWidth="1"/>
    <col min="3" max="3" width="15.7109375" style="20" customWidth="1"/>
    <col min="4" max="4" width="18.42578125" style="20" customWidth="1"/>
    <col min="5" max="5" width="23" style="20" customWidth="1"/>
    <col min="6" max="6" width="26" style="20" customWidth="1"/>
    <col min="7" max="7" width="28.28515625" style="20" customWidth="1"/>
    <col min="8" max="8" width="48.42578125" style="20" customWidth="1"/>
    <col min="9" max="9" width="14.42578125" style="20" customWidth="1"/>
    <col min="10" max="10" width="15.85546875" style="20" customWidth="1"/>
    <col min="11" max="11" width="15.42578125" style="20" customWidth="1"/>
    <col min="12" max="12" width="15.140625" style="20" customWidth="1"/>
    <col min="13" max="13" width="17.28515625" style="20" hidden="1" customWidth="1"/>
    <col min="14" max="15" width="17.140625" style="20" hidden="1" customWidth="1"/>
    <col min="16" max="16" width="16.42578125" style="20" hidden="1" customWidth="1"/>
    <col min="17" max="17" width="19.28515625" style="20" customWidth="1"/>
    <col min="18" max="19" width="13.5703125" style="21" bestFit="1" customWidth="1"/>
    <col min="20" max="20" width="15.28515625" style="21" customWidth="1"/>
    <col min="21" max="21" width="28.85546875" style="20" customWidth="1"/>
    <col min="22" max="22" width="22.5703125" style="20" customWidth="1"/>
    <col min="23" max="16384" width="11.42578125" style="20"/>
  </cols>
  <sheetData>
    <row r="1" spans="1:22" s="1" customFormat="1" ht="15.75" customHeight="1" thickBot="1" x14ac:dyDescent="0.25">
      <c r="A1" s="27" t="s">
        <v>11</v>
      </c>
      <c r="B1" s="27" t="s">
        <v>19</v>
      </c>
      <c r="C1" s="25" t="s">
        <v>18</v>
      </c>
      <c r="D1" s="25" t="s">
        <v>4</v>
      </c>
      <c r="E1" s="25" t="s">
        <v>14</v>
      </c>
      <c r="F1" s="25" t="s">
        <v>13</v>
      </c>
      <c r="G1" s="25" t="s">
        <v>22</v>
      </c>
      <c r="H1" s="27" t="s">
        <v>0</v>
      </c>
      <c r="I1" s="23" t="s">
        <v>1</v>
      </c>
      <c r="J1" s="24"/>
      <c r="K1" s="24"/>
      <c r="L1" s="24"/>
      <c r="M1" s="24"/>
      <c r="N1" s="24"/>
      <c r="O1" s="24"/>
      <c r="P1" s="24"/>
      <c r="Q1" s="26"/>
      <c r="R1" s="29" t="s">
        <v>2</v>
      </c>
      <c r="S1" s="30"/>
      <c r="T1" s="30"/>
      <c r="U1" s="22"/>
      <c r="V1" s="27" t="s">
        <v>15</v>
      </c>
    </row>
    <row r="2" spans="1:22" s="1" customFormat="1" ht="116.25" customHeight="1" thickBot="1" x14ac:dyDescent="0.25">
      <c r="A2" s="28"/>
      <c r="B2" s="28"/>
      <c r="C2" s="25"/>
      <c r="D2" s="31"/>
      <c r="E2" s="25"/>
      <c r="F2" s="25"/>
      <c r="G2" s="31"/>
      <c r="H2" s="28"/>
      <c r="I2" s="2" t="s">
        <v>5</v>
      </c>
      <c r="J2" s="3" t="s">
        <v>21</v>
      </c>
      <c r="K2" s="3" t="s">
        <v>20</v>
      </c>
      <c r="L2" s="4" t="s">
        <v>6</v>
      </c>
      <c r="M2" s="4" t="s">
        <v>7</v>
      </c>
      <c r="N2" s="4" t="s">
        <v>12</v>
      </c>
      <c r="O2" s="4" t="s">
        <v>17</v>
      </c>
      <c r="P2" s="4" t="s">
        <v>23</v>
      </c>
      <c r="Q2" s="4" t="s">
        <v>8</v>
      </c>
      <c r="R2" s="5" t="s">
        <v>9</v>
      </c>
      <c r="S2" s="5" t="s">
        <v>16</v>
      </c>
      <c r="T2" s="5" t="s">
        <v>10</v>
      </c>
      <c r="U2" s="6" t="s">
        <v>3</v>
      </c>
      <c r="V2" s="28"/>
    </row>
    <row r="3" spans="1:22" ht="72.75" customHeight="1" x14ac:dyDescent="0.2">
      <c r="A3" s="7" t="s">
        <v>31</v>
      </c>
      <c r="B3" s="8" t="s">
        <v>25</v>
      </c>
      <c r="C3" s="9" t="s">
        <v>31</v>
      </c>
      <c r="D3" s="10" t="s">
        <v>26</v>
      </c>
      <c r="E3" s="11" t="s">
        <v>79</v>
      </c>
      <c r="F3" s="12" t="s">
        <v>80</v>
      </c>
      <c r="G3" s="13" t="s">
        <v>32</v>
      </c>
      <c r="H3" s="14" t="s">
        <v>35</v>
      </c>
      <c r="I3" s="15">
        <v>61800000</v>
      </c>
      <c r="J3" s="16">
        <v>0</v>
      </c>
      <c r="K3" s="16">
        <v>0</v>
      </c>
      <c r="L3" s="16">
        <f t="shared" ref="L3:L9" si="0">+I3+J3-K3</f>
        <v>61800000</v>
      </c>
      <c r="M3" s="16"/>
      <c r="N3" s="16"/>
      <c r="O3" s="16"/>
      <c r="P3" s="16"/>
      <c r="Q3" s="16">
        <f t="shared" ref="Q3" si="1">SUM(L3:P3)</f>
        <v>61800000</v>
      </c>
      <c r="R3" s="17">
        <v>44203</v>
      </c>
      <c r="S3" s="17">
        <v>44561</v>
      </c>
      <c r="T3" s="17">
        <v>44561</v>
      </c>
      <c r="U3" s="19" t="s">
        <v>36</v>
      </c>
      <c r="V3" s="18" t="s">
        <v>30</v>
      </c>
    </row>
    <row r="4" spans="1:22" ht="71.25" customHeight="1" x14ac:dyDescent="0.2">
      <c r="A4" s="7" t="s">
        <v>40</v>
      </c>
      <c r="B4" s="8" t="s">
        <v>25</v>
      </c>
      <c r="C4" s="9" t="s">
        <v>31</v>
      </c>
      <c r="D4" s="10" t="s">
        <v>26</v>
      </c>
      <c r="E4" s="11" t="s">
        <v>81</v>
      </c>
      <c r="F4" s="12" t="s">
        <v>82</v>
      </c>
      <c r="G4" s="13" t="s">
        <v>34</v>
      </c>
      <c r="H4" s="14" t="s">
        <v>35</v>
      </c>
      <c r="I4" s="15">
        <v>61800000</v>
      </c>
      <c r="J4" s="16">
        <v>0</v>
      </c>
      <c r="K4" s="16">
        <v>0</v>
      </c>
      <c r="L4" s="16">
        <f t="shared" si="0"/>
        <v>61800000</v>
      </c>
      <c r="M4" s="16"/>
      <c r="N4" s="16"/>
      <c r="O4" s="16"/>
      <c r="P4" s="16"/>
      <c r="Q4" s="16">
        <f t="shared" ref="Q4" si="2">SUM(L4:P4)</f>
        <v>61800000</v>
      </c>
      <c r="R4" s="17">
        <v>44203</v>
      </c>
      <c r="S4" s="17">
        <v>44561</v>
      </c>
      <c r="T4" s="17">
        <v>44561</v>
      </c>
      <c r="U4" s="19" t="s">
        <v>36</v>
      </c>
      <c r="V4" s="18" t="s">
        <v>30</v>
      </c>
    </row>
    <row r="5" spans="1:22" ht="66" customHeight="1" x14ac:dyDescent="0.2">
      <c r="A5" s="7" t="s">
        <v>24</v>
      </c>
      <c r="B5" s="8" t="s">
        <v>25</v>
      </c>
      <c r="C5" s="9" t="s">
        <v>24</v>
      </c>
      <c r="D5" s="10" t="s">
        <v>26</v>
      </c>
      <c r="E5" s="11" t="s">
        <v>83</v>
      </c>
      <c r="F5" s="12" t="s">
        <v>84</v>
      </c>
      <c r="G5" s="13" t="s">
        <v>27</v>
      </c>
      <c r="H5" s="14" t="s">
        <v>28</v>
      </c>
      <c r="I5" s="15">
        <v>86520000</v>
      </c>
      <c r="J5" s="16">
        <v>0</v>
      </c>
      <c r="K5" s="16">
        <v>0</v>
      </c>
      <c r="L5" s="16">
        <f t="shared" si="0"/>
        <v>86520000</v>
      </c>
      <c r="M5" s="16"/>
      <c r="N5" s="16"/>
      <c r="O5" s="16"/>
      <c r="P5" s="16"/>
      <c r="Q5" s="16">
        <f t="shared" ref="Q5" si="3">SUM(L5:P5)</f>
        <v>86520000</v>
      </c>
      <c r="R5" s="17">
        <v>44203</v>
      </c>
      <c r="S5" s="17">
        <v>44561</v>
      </c>
      <c r="T5" s="17">
        <v>44561</v>
      </c>
      <c r="U5" s="19" t="s">
        <v>29</v>
      </c>
      <c r="V5" s="18" t="s">
        <v>30</v>
      </c>
    </row>
    <row r="6" spans="1:22" ht="66" customHeight="1" x14ac:dyDescent="0.2">
      <c r="A6" s="7" t="s">
        <v>39</v>
      </c>
      <c r="B6" s="8" t="s">
        <v>25</v>
      </c>
      <c r="C6" s="9" t="s">
        <v>33</v>
      </c>
      <c r="D6" s="10" t="s">
        <v>26</v>
      </c>
      <c r="E6" s="11" t="s">
        <v>81</v>
      </c>
      <c r="F6" s="12" t="s">
        <v>82</v>
      </c>
      <c r="G6" s="13" t="s">
        <v>37</v>
      </c>
      <c r="H6" s="14" t="s">
        <v>35</v>
      </c>
      <c r="I6" s="15">
        <v>60600000</v>
      </c>
      <c r="J6" s="16">
        <v>0</v>
      </c>
      <c r="K6" s="16">
        <v>0</v>
      </c>
      <c r="L6" s="16">
        <f t="shared" si="0"/>
        <v>60600000</v>
      </c>
      <c r="M6" s="16"/>
      <c r="N6" s="16"/>
      <c r="O6" s="16"/>
      <c r="P6" s="16"/>
      <c r="Q6" s="16">
        <f t="shared" ref="Q6" si="4">SUM(L6:P6)</f>
        <v>60600000</v>
      </c>
      <c r="R6" s="17">
        <v>44204</v>
      </c>
      <c r="S6" s="17">
        <v>44561</v>
      </c>
      <c r="T6" s="17">
        <v>44561</v>
      </c>
      <c r="U6" s="19" t="s">
        <v>36</v>
      </c>
      <c r="V6" s="18" t="s">
        <v>30</v>
      </c>
    </row>
    <row r="7" spans="1:22" ht="73.5" customHeight="1" x14ac:dyDescent="0.2">
      <c r="A7" s="7" t="s">
        <v>38</v>
      </c>
      <c r="B7" s="8" t="s">
        <v>25</v>
      </c>
      <c r="C7" s="9" t="s">
        <v>33</v>
      </c>
      <c r="D7" s="10" t="s">
        <v>26</v>
      </c>
      <c r="E7" s="11" t="s">
        <v>81</v>
      </c>
      <c r="F7" s="12" t="s">
        <v>82</v>
      </c>
      <c r="G7" s="13" t="s">
        <v>41</v>
      </c>
      <c r="H7" s="14" t="s">
        <v>35</v>
      </c>
      <c r="I7" s="15">
        <v>60600000</v>
      </c>
      <c r="J7" s="16">
        <v>0</v>
      </c>
      <c r="K7" s="16">
        <v>0</v>
      </c>
      <c r="L7" s="16">
        <f t="shared" si="0"/>
        <v>60600000</v>
      </c>
      <c r="M7" s="16"/>
      <c r="N7" s="16"/>
      <c r="O7" s="16"/>
      <c r="P7" s="16"/>
      <c r="Q7" s="16">
        <f t="shared" ref="Q7" si="5">SUM(L7:P7)</f>
        <v>60600000</v>
      </c>
      <c r="R7" s="17">
        <v>44208</v>
      </c>
      <c r="S7" s="17">
        <v>44561</v>
      </c>
      <c r="T7" s="17">
        <v>44561</v>
      </c>
      <c r="U7" s="19" t="s">
        <v>36</v>
      </c>
      <c r="V7" s="18" t="s">
        <v>30</v>
      </c>
    </row>
    <row r="8" spans="1:22" ht="75.75" customHeight="1" x14ac:dyDescent="0.2">
      <c r="A8" s="7" t="s">
        <v>42</v>
      </c>
      <c r="B8" s="8" t="s">
        <v>25</v>
      </c>
      <c r="C8" s="9" t="s">
        <v>38</v>
      </c>
      <c r="D8" s="10" t="s">
        <v>26</v>
      </c>
      <c r="E8" s="11" t="s">
        <v>85</v>
      </c>
      <c r="F8" s="12" t="s">
        <v>86</v>
      </c>
      <c r="G8" s="13" t="s">
        <v>43</v>
      </c>
      <c r="H8" s="14" t="s">
        <v>44</v>
      </c>
      <c r="I8" s="15">
        <v>66732066</v>
      </c>
      <c r="J8" s="16">
        <v>0</v>
      </c>
      <c r="K8" s="16">
        <v>0</v>
      </c>
      <c r="L8" s="16">
        <f t="shared" si="0"/>
        <v>66732066</v>
      </c>
      <c r="M8" s="16"/>
      <c r="N8" s="16"/>
      <c r="O8" s="16"/>
      <c r="P8" s="16"/>
      <c r="Q8" s="16">
        <f t="shared" ref="Q8" si="6">SUM(L8:P8)</f>
        <v>66732066</v>
      </c>
      <c r="R8" s="17">
        <v>44216</v>
      </c>
      <c r="S8" s="17">
        <v>44549</v>
      </c>
      <c r="T8" s="17">
        <v>44549</v>
      </c>
      <c r="U8" s="19" t="s">
        <v>45</v>
      </c>
      <c r="V8" s="18" t="s">
        <v>30</v>
      </c>
    </row>
    <row r="9" spans="1:22" ht="126.75" customHeight="1" x14ac:dyDescent="0.2">
      <c r="A9" s="7" t="s">
        <v>46</v>
      </c>
      <c r="B9" s="8" t="s">
        <v>25</v>
      </c>
      <c r="C9" s="9" t="s">
        <v>39</v>
      </c>
      <c r="D9" s="10" t="s">
        <v>26</v>
      </c>
      <c r="E9" s="11" t="s">
        <v>87</v>
      </c>
      <c r="F9" s="12" t="s">
        <v>88</v>
      </c>
      <c r="G9" s="13" t="s">
        <v>47</v>
      </c>
      <c r="H9" s="14" t="s">
        <v>48</v>
      </c>
      <c r="I9" s="15">
        <v>80000000</v>
      </c>
      <c r="J9" s="16">
        <v>0</v>
      </c>
      <c r="K9" s="16">
        <v>0</v>
      </c>
      <c r="L9" s="16">
        <f t="shared" si="0"/>
        <v>80000000</v>
      </c>
      <c r="M9" s="16"/>
      <c r="N9" s="16"/>
      <c r="O9" s="16"/>
      <c r="P9" s="16"/>
      <c r="Q9" s="16">
        <f t="shared" ref="Q9" si="7">SUM(L9:P9)</f>
        <v>80000000</v>
      </c>
      <c r="R9" s="17">
        <v>44217</v>
      </c>
      <c r="S9" s="17">
        <v>44500</v>
      </c>
      <c r="T9" s="17">
        <v>44500</v>
      </c>
      <c r="U9" s="19" t="s">
        <v>49</v>
      </c>
      <c r="V9" s="18" t="s">
        <v>50</v>
      </c>
    </row>
    <row r="10" spans="1:22" ht="90.75" customHeight="1" x14ac:dyDescent="0.2">
      <c r="A10" s="7" t="s">
        <v>51</v>
      </c>
      <c r="B10" s="8" t="s">
        <v>25</v>
      </c>
      <c r="C10" s="9" t="s">
        <v>42</v>
      </c>
      <c r="D10" s="10" t="s">
        <v>26</v>
      </c>
      <c r="E10" s="11" t="s">
        <v>89</v>
      </c>
      <c r="F10" s="12" t="s">
        <v>90</v>
      </c>
      <c r="G10" s="13" t="s">
        <v>52</v>
      </c>
      <c r="H10" s="14" t="s">
        <v>53</v>
      </c>
      <c r="I10" s="15">
        <v>119174433</v>
      </c>
      <c r="J10" s="16">
        <v>0</v>
      </c>
      <c r="K10" s="16">
        <v>0</v>
      </c>
      <c r="L10" s="16">
        <f t="shared" ref="L10" si="8">+I10+J10-K10</f>
        <v>119174433</v>
      </c>
      <c r="M10" s="16"/>
      <c r="N10" s="16"/>
      <c r="O10" s="16"/>
      <c r="P10" s="16"/>
      <c r="Q10" s="16">
        <f t="shared" ref="Q10" si="9">SUM(L10:P10)</f>
        <v>119174433</v>
      </c>
      <c r="R10" s="17">
        <v>44222</v>
      </c>
      <c r="S10" s="17">
        <v>44561</v>
      </c>
      <c r="T10" s="17">
        <v>44561</v>
      </c>
      <c r="U10" s="19" t="s">
        <v>54</v>
      </c>
      <c r="V10" s="18" t="s">
        <v>30</v>
      </c>
    </row>
    <row r="11" spans="1:22" ht="90.75" customHeight="1" x14ac:dyDescent="0.2">
      <c r="A11" s="7" t="s">
        <v>55</v>
      </c>
      <c r="B11" s="8" t="s">
        <v>25</v>
      </c>
      <c r="C11" s="9" t="s">
        <v>56</v>
      </c>
      <c r="D11" s="10" t="s">
        <v>26</v>
      </c>
      <c r="E11" s="11" t="s">
        <v>91</v>
      </c>
      <c r="F11" s="12" t="s">
        <v>92</v>
      </c>
      <c r="G11" s="13" t="s">
        <v>57</v>
      </c>
      <c r="H11" s="14" t="s">
        <v>58</v>
      </c>
      <c r="I11" s="15">
        <v>100830400</v>
      </c>
      <c r="J11" s="16">
        <v>0</v>
      </c>
      <c r="K11" s="16">
        <v>0</v>
      </c>
      <c r="L11" s="16">
        <f t="shared" ref="L11" si="10">+I11+J11-K11</f>
        <v>100830400</v>
      </c>
      <c r="M11" s="16"/>
      <c r="N11" s="16"/>
      <c r="O11" s="16"/>
      <c r="P11" s="16"/>
      <c r="Q11" s="16">
        <f t="shared" ref="Q11" si="11">SUM(L11:P11)</f>
        <v>100830400</v>
      </c>
      <c r="R11" s="17">
        <v>44223</v>
      </c>
      <c r="S11" s="17">
        <v>44561</v>
      </c>
      <c r="T11" s="17">
        <v>44561</v>
      </c>
      <c r="U11" s="19" t="s">
        <v>59</v>
      </c>
      <c r="V11" s="18" t="s">
        <v>50</v>
      </c>
    </row>
    <row r="12" spans="1:22" ht="90.75" customHeight="1" x14ac:dyDescent="0.2">
      <c r="A12" s="7" t="s">
        <v>56</v>
      </c>
      <c r="B12" s="8" t="s">
        <v>25</v>
      </c>
      <c r="C12" s="9" t="s">
        <v>46</v>
      </c>
      <c r="D12" s="10" t="s">
        <v>26</v>
      </c>
      <c r="E12" s="11" t="s">
        <v>93</v>
      </c>
      <c r="F12" s="12" t="s">
        <v>94</v>
      </c>
      <c r="G12" s="13" t="s">
        <v>66</v>
      </c>
      <c r="H12" s="14" t="s">
        <v>67</v>
      </c>
      <c r="I12" s="15">
        <v>80784000</v>
      </c>
      <c r="J12" s="16">
        <v>0</v>
      </c>
      <c r="K12" s="16">
        <v>0</v>
      </c>
      <c r="L12" s="16">
        <f t="shared" ref="L12" si="12">+I12+J12-K12</f>
        <v>80784000</v>
      </c>
      <c r="M12" s="16"/>
      <c r="N12" s="16"/>
      <c r="O12" s="16"/>
      <c r="P12" s="16"/>
      <c r="Q12" s="16">
        <f t="shared" ref="Q12" si="13">SUM(L12:P12)</f>
        <v>80784000</v>
      </c>
      <c r="R12" s="17">
        <v>44228</v>
      </c>
      <c r="S12" s="17">
        <v>44500</v>
      </c>
      <c r="T12" s="17">
        <v>44500</v>
      </c>
      <c r="U12" s="19" t="s">
        <v>68</v>
      </c>
      <c r="V12" s="18" t="s">
        <v>69</v>
      </c>
    </row>
    <row r="13" spans="1:22" ht="90.75" customHeight="1" x14ac:dyDescent="0.2">
      <c r="A13" s="7" t="s">
        <v>70</v>
      </c>
      <c r="B13" s="8" t="s">
        <v>25</v>
      </c>
      <c r="C13" s="9" t="s">
        <v>55</v>
      </c>
      <c r="D13" s="10" t="s">
        <v>26</v>
      </c>
      <c r="E13" s="11" t="s">
        <v>95</v>
      </c>
      <c r="F13" s="12" t="s">
        <v>96</v>
      </c>
      <c r="G13" s="13" t="s">
        <v>71</v>
      </c>
      <c r="H13" s="14" t="s">
        <v>72</v>
      </c>
      <c r="I13" s="15">
        <v>122908000</v>
      </c>
      <c r="J13" s="16">
        <v>0</v>
      </c>
      <c r="K13" s="16">
        <v>0</v>
      </c>
      <c r="L13" s="16">
        <f t="shared" ref="L13" si="14">+I13+J13-K13</f>
        <v>122908000</v>
      </c>
      <c r="M13" s="16"/>
      <c r="N13" s="16"/>
      <c r="O13" s="16"/>
      <c r="P13" s="16"/>
      <c r="Q13" s="16">
        <f t="shared" ref="Q13" si="15">SUM(L13:P13)</f>
        <v>122908000</v>
      </c>
      <c r="R13" s="17">
        <v>44224</v>
      </c>
      <c r="S13" s="17">
        <v>44549</v>
      </c>
      <c r="T13" s="17">
        <v>44549</v>
      </c>
      <c r="U13" s="19" t="s">
        <v>45</v>
      </c>
      <c r="V13" s="18" t="s">
        <v>30</v>
      </c>
    </row>
    <row r="14" spans="1:22" ht="90.75" customHeight="1" x14ac:dyDescent="0.2">
      <c r="A14" s="7" t="s">
        <v>73</v>
      </c>
      <c r="B14" s="8" t="s">
        <v>74</v>
      </c>
      <c r="C14" s="9" t="s">
        <v>31</v>
      </c>
      <c r="D14" s="10" t="s">
        <v>75</v>
      </c>
      <c r="E14" s="11" t="s">
        <v>99</v>
      </c>
      <c r="F14" s="12" t="s">
        <v>100</v>
      </c>
      <c r="G14" s="13" t="s">
        <v>76</v>
      </c>
      <c r="H14" s="14" t="s">
        <v>77</v>
      </c>
      <c r="I14" s="15">
        <v>59054190</v>
      </c>
      <c r="J14" s="16">
        <v>0</v>
      </c>
      <c r="K14" s="16">
        <v>0</v>
      </c>
      <c r="L14" s="16">
        <f t="shared" ref="L14" si="16">+I14+J14-K14</f>
        <v>59054190</v>
      </c>
      <c r="M14" s="16"/>
      <c r="N14" s="16"/>
      <c r="O14" s="16"/>
      <c r="P14" s="16"/>
      <c r="Q14" s="16">
        <f t="shared" ref="Q14" si="17">SUM(L14:P14)</f>
        <v>59054190</v>
      </c>
      <c r="R14" s="17">
        <v>44225</v>
      </c>
      <c r="S14" s="17">
        <v>44561</v>
      </c>
      <c r="T14" s="17">
        <v>44561</v>
      </c>
      <c r="U14" s="19" t="s">
        <v>78</v>
      </c>
      <c r="V14" s="18" t="s">
        <v>50</v>
      </c>
    </row>
    <row r="15" spans="1:22" ht="90.75" customHeight="1" x14ac:dyDescent="0.2">
      <c r="A15" s="7" t="s">
        <v>60</v>
      </c>
      <c r="B15" s="8" t="s">
        <v>25</v>
      </c>
      <c r="C15" s="9" t="s">
        <v>61</v>
      </c>
      <c r="D15" s="10" t="s">
        <v>62</v>
      </c>
      <c r="E15" s="11" t="s">
        <v>97</v>
      </c>
      <c r="F15" s="12" t="s">
        <v>98</v>
      </c>
      <c r="G15" s="13" t="s">
        <v>63</v>
      </c>
      <c r="H15" s="14" t="s">
        <v>64</v>
      </c>
      <c r="I15" s="16">
        <v>0</v>
      </c>
      <c r="J15" s="16">
        <v>0</v>
      </c>
      <c r="K15" s="16">
        <v>0</v>
      </c>
      <c r="L15" s="16">
        <f t="shared" ref="L15" si="18">+I15+J15-K15</f>
        <v>0</v>
      </c>
      <c r="M15" s="16"/>
      <c r="N15" s="16"/>
      <c r="O15" s="16"/>
      <c r="P15" s="16"/>
      <c r="Q15" s="16">
        <f t="shared" ref="Q15" si="19">SUM(L15:P15)</f>
        <v>0</v>
      </c>
      <c r="R15" s="17">
        <v>44228</v>
      </c>
      <c r="S15" s="17">
        <v>45119</v>
      </c>
      <c r="T15" s="17">
        <v>45119</v>
      </c>
      <c r="U15" s="19" t="s">
        <v>65</v>
      </c>
      <c r="V15" s="18" t="s">
        <v>30</v>
      </c>
    </row>
  </sheetData>
  <autoFilter ref="A2:V7"/>
  <mergeCells count="11">
    <mergeCell ref="A1:A2"/>
    <mergeCell ref="G1:G2"/>
    <mergeCell ref="H1:H2"/>
    <mergeCell ref="B1:B2"/>
    <mergeCell ref="D1:D2"/>
    <mergeCell ref="E1:E2"/>
    <mergeCell ref="F1:F2"/>
    <mergeCell ref="C1:C2"/>
    <mergeCell ref="I1:Q1"/>
    <mergeCell ref="V1:V2"/>
    <mergeCell ref="R1:T1"/>
  </mergeCells>
  <pageMargins left="0.7" right="0.7" top="0.75" bottom="0.75" header="0.3" footer="0.3"/>
  <pageSetup orientation="portrait" verticalDpi="1200" r:id="rId1"/>
  <drawing r:id="rId2"/>
  <legacyDrawing r:id="rId3"/>
  <controls>
    <mc:AlternateContent xmlns:mc="http://schemas.openxmlformats.org/markup-compatibility/2006">
      <mc:Choice Requires="x14">
        <control shapeId="1142" r:id="rId4" name="Control 118">
          <controlPr defaultSize="0" r:id="rId5">
            <anchor moveWithCells="1">
              <from>
                <xdr:col>5</xdr:col>
                <xdr:colOff>400050</xdr:colOff>
                <xdr:row>7</xdr:row>
                <xdr:rowOff>0</xdr:rowOff>
              </from>
              <to>
                <xdr:col>5</xdr:col>
                <xdr:colOff>600075</xdr:colOff>
                <xdr:row>7</xdr:row>
                <xdr:rowOff>228600</xdr:rowOff>
              </to>
            </anchor>
          </controlPr>
        </control>
      </mc:Choice>
      <mc:Fallback>
        <control shapeId="1142" r:id="rId4" name="Control 118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dcterms:created xsi:type="dcterms:W3CDTF">2019-01-18T16:11:10Z</dcterms:created>
  <dcterms:modified xsi:type="dcterms:W3CDTF">2021-02-04T20:16:42Z</dcterms:modified>
</cp:coreProperties>
</file>