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diana.pardo\Desktop\EJECUCION Y LIQUIDACION\VIGENCIA 2020\INFORMES PRESENTADOS\INFORME COMUNICACIONES\"/>
    </mc:Choice>
  </mc:AlternateContent>
  <bookViews>
    <workbookView xWindow="-120" yWindow="-120" windowWidth="20730" windowHeight="11160"/>
  </bookViews>
  <sheets>
    <sheet name="Hoja1" sheetId="1" r:id="rId1"/>
  </sheets>
  <definedNames>
    <definedName name="_xlnm._FilterDatabase" localSheetId="0" hidden="1">Hoja1!$A$2:$T$164</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P159" i="1" l="1"/>
  <c r="P161" i="1" l="1"/>
  <c r="P162" i="1" l="1"/>
  <c r="P164" i="1"/>
  <c r="P160" i="1" l="1"/>
  <c r="P163" i="1"/>
  <c r="K70" i="1" l="1"/>
  <c r="P156" i="1" l="1"/>
  <c r="P158" i="1"/>
  <c r="P152" i="1" l="1"/>
  <c r="P121" i="1" l="1"/>
  <c r="P141" i="1" l="1"/>
  <c r="P154" i="1" l="1"/>
  <c r="P149" i="1"/>
  <c r="P148" i="1"/>
  <c r="P150" i="1"/>
  <c r="P147" i="1"/>
  <c r="P153" i="1" l="1"/>
  <c r="P157" i="1" l="1"/>
  <c r="P155" i="1" l="1"/>
  <c r="P143" i="1" l="1"/>
  <c r="P146" i="1"/>
  <c r="P140" i="1" l="1"/>
  <c r="P151" i="1" l="1"/>
  <c r="P142" i="1" l="1"/>
  <c r="P145" i="1" l="1"/>
  <c r="P139" i="1"/>
  <c r="P133" i="1" l="1"/>
  <c r="P137" i="1" l="1"/>
  <c r="P135" i="1"/>
  <c r="P132" i="1" l="1"/>
  <c r="P134" i="1"/>
  <c r="P138" i="1"/>
  <c r="P136" i="1" l="1"/>
  <c r="P144" i="1" l="1"/>
  <c r="P106" i="1" l="1"/>
  <c r="P131" i="1" l="1"/>
  <c r="P130" i="1" l="1"/>
  <c r="P129" i="1"/>
  <c r="P128" i="1"/>
  <c r="P127" i="1"/>
  <c r="P126" i="1" l="1"/>
  <c r="P125" i="1" l="1"/>
  <c r="P124" i="1" l="1"/>
  <c r="P123" i="1" l="1"/>
  <c r="P122" i="1"/>
  <c r="P116" i="1" l="1"/>
  <c r="P120" i="1" l="1"/>
  <c r="P118" i="1" l="1"/>
  <c r="K73" i="1" l="1"/>
  <c r="P117" i="1" l="1"/>
  <c r="P115" i="1"/>
  <c r="P119" i="1"/>
  <c r="P114" i="1"/>
  <c r="P100" i="1" l="1"/>
  <c r="P112" i="1"/>
  <c r="P113" i="1"/>
  <c r="P107" i="1" l="1"/>
  <c r="P110" i="1" l="1"/>
  <c r="P99" i="1"/>
  <c r="P98" i="1"/>
  <c r="K13" i="1" l="1"/>
  <c r="P111" i="1" l="1"/>
  <c r="P108" i="1"/>
  <c r="P109" i="1"/>
  <c r="P93" i="1" l="1"/>
  <c r="P105" i="1" l="1"/>
  <c r="P60" i="1" l="1"/>
  <c r="P104" i="1"/>
  <c r="P95" i="1" l="1"/>
  <c r="P94" i="1" l="1"/>
  <c r="P97" i="1"/>
  <c r="P83" i="1"/>
  <c r="P88" i="1"/>
  <c r="P76" i="1" l="1"/>
  <c r="P103" i="1" l="1"/>
  <c r="P102" i="1" l="1"/>
  <c r="P92" i="1" l="1"/>
  <c r="P71" i="1" l="1"/>
  <c r="P85" i="1" l="1"/>
  <c r="K11" i="1" l="1"/>
  <c r="P87" i="1" l="1"/>
  <c r="P89" i="1"/>
  <c r="P96" i="1" l="1"/>
  <c r="P101" i="1" l="1"/>
  <c r="P90" i="1" l="1"/>
  <c r="P91" i="1"/>
  <c r="P86" i="1"/>
  <c r="P84" i="1" l="1"/>
  <c r="P81" i="1"/>
  <c r="P82" i="1"/>
  <c r="P80" i="1" l="1"/>
  <c r="P78" i="1"/>
  <c r="P70" i="1" l="1"/>
  <c r="P69" i="1"/>
  <c r="P54" i="1"/>
  <c r="P56" i="1"/>
  <c r="P53" i="1"/>
  <c r="P52" i="1"/>
  <c r="P55" i="1"/>
  <c r="P51" i="1"/>
  <c r="P64" i="1" l="1"/>
  <c r="P65" i="1"/>
  <c r="P74" i="1" l="1"/>
  <c r="P73" i="1"/>
  <c r="P45" i="1"/>
  <c r="P77" i="1" l="1"/>
  <c r="P75" i="1"/>
  <c r="P63" i="1"/>
  <c r="P66" i="1"/>
  <c r="P79" i="1"/>
  <c r="P72" i="1" l="1"/>
  <c r="P68" i="1" l="1"/>
  <c r="P67" i="1"/>
  <c r="P62" i="1" l="1"/>
  <c r="P61" i="1" l="1"/>
  <c r="P59" i="1"/>
  <c r="P48" i="1"/>
  <c r="P47" i="1"/>
  <c r="P44" i="1"/>
  <c r="P58" i="1"/>
  <c r="P50" i="1" l="1"/>
  <c r="P57" i="1" l="1"/>
  <c r="P49" i="1"/>
  <c r="P46" i="1"/>
  <c r="P43" i="1" l="1"/>
  <c r="P42" i="1"/>
  <c r="P38" i="1"/>
  <c r="P39" i="1"/>
  <c r="P37" i="1"/>
  <c r="P34" i="1" l="1"/>
  <c r="P32" i="1"/>
  <c r="P30" i="1"/>
  <c r="P29" i="1"/>
  <c r="P28" i="1"/>
  <c r="P26" i="1" l="1"/>
  <c r="P41" i="1" l="1"/>
  <c r="P40" i="1"/>
  <c r="P25" i="1" l="1"/>
  <c r="P24" i="1" l="1"/>
  <c r="P31" i="1" l="1"/>
  <c r="P33" i="1" l="1"/>
  <c r="P36" i="1" l="1"/>
  <c r="P35" i="1" l="1"/>
  <c r="P27" i="1" l="1"/>
  <c r="P17" i="1" l="1"/>
  <c r="P23" i="1" l="1"/>
  <c r="P18" i="1" l="1"/>
  <c r="P20" i="1" l="1"/>
  <c r="P21" i="1"/>
  <c r="P22" i="1" l="1"/>
  <c r="P19" i="1" l="1"/>
  <c r="P16" i="1" l="1"/>
  <c r="P15" i="1" l="1"/>
  <c r="P4" i="1" l="1"/>
  <c r="P5" i="1"/>
  <c r="P6" i="1"/>
  <c r="P7" i="1"/>
  <c r="P8" i="1"/>
  <c r="P9" i="1"/>
  <c r="P10" i="1"/>
  <c r="P11" i="1"/>
  <c r="P12" i="1"/>
  <c r="P13" i="1"/>
  <c r="P14" i="1"/>
  <c r="P3" i="1"/>
</calcChain>
</file>

<file path=xl/sharedStrings.xml><?xml version="1.0" encoding="utf-8"?>
<sst xmlns="http://schemas.openxmlformats.org/spreadsheetml/2006/main" count="1640" uniqueCount="840">
  <si>
    <t>OBJETO</t>
  </si>
  <si>
    <t>VALOR  TOTAL DEL CONTRATO</t>
  </si>
  <si>
    <t>PLAZO DE EJECUCION</t>
  </si>
  <si>
    <t>SUPERVISOR</t>
  </si>
  <si>
    <t>TIPO DE CONTRATO</t>
  </si>
  <si>
    <t>VALOR INICIAL</t>
  </si>
  <si>
    <t>VALOR ADICIÓN 
Y/O REDUCCION</t>
  </si>
  <si>
    <t>VALOR VIGENCIA 2020</t>
  </si>
  <si>
    <t>VALOR VIGENCIA 2021</t>
  </si>
  <si>
    <t>VALOR VIGENCIA 2022</t>
  </si>
  <si>
    <t>VALOR TOTAL</t>
  </si>
  <si>
    <t>FECHA DE FIRMA  CONTRATO INICIAL</t>
  </si>
  <si>
    <t>N° CONTRATO</t>
  </si>
  <si>
    <t>VALOR VIGENCIA 2023</t>
  </si>
  <si>
    <t xml:space="preserve">CONTRATISTA </t>
  </si>
  <si>
    <t>URL</t>
  </si>
  <si>
    <t xml:space="preserve">IDENTIFICACION DEL PROCESO EN SECOP II </t>
  </si>
  <si>
    <t>SUBDIRECCION A LA QUE PERTENECE</t>
  </si>
  <si>
    <t xml:space="preserve">PLAZO DE EJECUCION
</t>
  </si>
  <si>
    <t>VALOR VIGENCIA 2024</t>
  </si>
  <si>
    <t>N° PROCESO</t>
  </si>
  <si>
    <t>005-2020</t>
  </si>
  <si>
    <t>05-2020</t>
  </si>
  <si>
    <t>PRESTACION DE SERVICIOS PROFESIONALES</t>
  </si>
  <si>
    <t>SANDY BIBIANA SALAMANCA GARCIA</t>
  </si>
  <si>
    <t>PRESTACION DE SERVICIOS PROFESIONALES COMO MEDICO ESPECIALISTA EN MEDICINA  DEL TRABAJO O SALUD OCUPACIONAL</t>
  </si>
  <si>
    <t xml:space="preserve">DIANA MARCELA RODRIGUEZ </t>
  </si>
  <si>
    <t>SUBDIRECCION ADMINISTRATIVA</t>
  </si>
  <si>
    <t>CD-005-2020-HOMIL</t>
  </si>
  <si>
    <t>006-2020</t>
  </si>
  <si>
    <t>06-2020</t>
  </si>
  <si>
    <t>ADRIANA REY VELASCO</t>
  </si>
  <si>
    <t>PRESTACION DE SERVICIOS PROFESIONALES ESPECIALIZADOS CON MAESTRIA EN ECONOMIA DE LA SALUD, PARA LA OFICINA ASESORA DE PLANEACION, SUBDIRECCION MEDICA Y SUBDIRECCION DE SERVICIOS AMBULATORIOS Y DE APOYO DIAGNOSTICO TERAPEUTICO DEL HOSPITAL MILITAR CENTRAL</t>
  </si>
  <si>
    <t>MARY RUTH FONSECA</t>
  </si>
  <si>
    <t>DIRECCION</t>
  </si>
  <si>
    <r>
      <t>CD-006-2020-HOMIL</t>
    </r>
    <r>
      <rPr>
        <sz val="9"/>
        <color theme="1"/>
        <rFont val="Arial"/>
        <family val="2"/>
      </rPr>
      <t xml:space="preserve"> </t>
    </r>
  </si>
  <si>
    <t>004-2020</t>
  </si>
  <si>
    <t>04-2020</t>
  </si>
  <si>
    <t>GABRIEL ARTURO FIGUEROA GUEVARA</t>
  </si>
  <si>
    <t>PRESTACION DE SERVICIOS PROFESIONALES  Y DE APOYO A LA GESTION DE UN (01) ABOGADA ESPECIALISTA PARA EL AREA DE GESTION CONTRATOS DEL HOSPITAL MILITAR CENTRAL</t>
  </si>
  <si>
    <t>CD-004-2020-HOMIL</t>
  </si>
  <si>
    <t>001-2020</t>
  </si>
  <si>
    <t>01-2020</t>
  </si>
  <si>
    <t>ANA MARIA CASTAÑEDA CARDOZO</t>
  </si>
  <si>
    <t>CD-001-2020-HOMIL</t>
  </si>
  <si>
    <t>002-2020</t>
  </si>
  <si>
    <t>03-2020</t>
  </si>
  <si>
    <t>MARINA NATHALY ROSALES PAREDES</t>
  </si>
  <si>
    <t>003-2020</t>
  </si>
  <si>
    <t>02-2020</t>
  </si>
  <si>
    <t>MARIA PAULA GOMEZ PINTO</t>
  </si>
  <si>
    <t>009-2020</t>
  </si>
  <si>
    <t>SUMINISTRO</t>
  </si>
  <si>
    <t>ARROW MEDICAL S.A.S</t>
  </si>
  <si>
    <t>MC-001-2020-HOMIL</t>
  </si>
  <si>
    <t>SUMINISTRO DE INSUMOS MEDICO-QUIRURGICOS (OXIGENADORES, HEMOCONCENTRADORES, CONECTORES, E INTERCAMBIADOR DE CALOR) PARA EL SERVICIO DE CARDIOVASCULAR DEL HOSPITAL MILITAR CENTRAL</t>
  </si>
  <si>
    <t>DOUGLAS ALDEMAR CACERES</t>
  </si>
  <si>
    <t>SUBDIRECCION MEDICA</t>
  </si>
  <si>
    <t>008-2020</t>
  </si>
  <si>
    <t>KAIKA S.A.S</t>
  </si>
  <si>
    <t>SUMINISTRO DE INSUMOS MEDICO-QUIRURGICOS (FORMALDEHIDO) REQUERIDO PARA EL FUNCIONAMIENTO DE LA CENTRAL DE ESTERILIZACION DEL HOSPITAL MILITAR CENTRAL</t>
  </si>
  <si>
    <r>
      <t>MC-002-2020-HOMIL</t>
    </r>
    <r>
      <rPr>
        <sz val="9"/>
        <color theme="1"/>
        <rFont val="Arial"/>
        <family val="2"/>
      </rPr>
      <t xml:space="preserve"> </t>
    </r>
  </si>
  <si>
    <t>MARTHA LIGIA CASTAÑO</t>
  </si>
  <si>
    <t>MODALIDAD DE SELECCIÓN</t>
  </si>
  <si>
    <t>MIGUEL ANGEL OBANDO CASTILLO</t>
  </si>
  <si>
    <t>010-2020</t>
  </si>
  <si>
    <t>ADQUISICION</t>
  </si>
  <si>
    <t>GESCOM LTDA</t>
  </si>
  <si>
    <t>ADQUISICION DE INSUMOS PARA EL CAJERO AUTOMATICO Y LA CAJA MANUAL DE TALANQUERAS DE INGRESO DEL PARQUEADERO PUBLICO DEL HOSPITAL MILITAR CENTRAL</t>
  </si>
  <si>
    <t>JOHN EDWIN VEGA SANTOS</t>
  </si>
  <si>
    <r>
      <t>MC-004-2020-HOMIL</t>
    </r>
    <r>
      <rPr>
        <sz val="9"/>
        <color theme="1"/>
        <rFont val="Arial"/>
        <family val="2"/>
      </rPr>
      <t xml:space="preserve"> </t>
    </r>
  </si>
  <si>
    <t>011-2020</t>
  </si>
  <si>
    <t>WORLD MEDICAL S.A.S</t>
  </si>
  <si>
    <t>SUMINISTRO DE INSUMOS MEDICO-QUIRURGICOS, PARA LOS SERVICIOS DE HEMODINAMIA, RADIOLOGIA INTERVENCIONISTA, NEUROCIRUGIA INTERVENCIONISTA, VASCULAR Y ANGIOGRAFIA DEL HOSPITAL MILITAR CENTRAL</t>
  </si>
  <si>
    <t>MC-006-2020</t>
  </si>
  <si>
    <t>RUBEN DARIO DUQUE</t>
  </si>
  <si>
    <t>007-2020</t>
  </si>
  <si>
    <t>07-2020</t>
  </si>
  <si>
    <t>PEDRO HEMEL HERRERA MENDEZ</t>
  </si>
  <si>
    <t>PRESTACION DE SERVICIOS PROFESIONALES DE UN ABOGADO EXTERNO CON EXPERIENCIA EN MATERIA DE RESPONSABILIDAD EN FALLA MEDICA, PARA LA OFICINA ASESORA JURIDICA DEL HOSPITAL MILITAR CENTRAL</t>
  </si>
  <si>
    <t>CD-007-2020-HOMIL</t>
  </si>
  <si>
    <t>MIGUEL ANGEL TOVAR HERRERA</t>
  </si>
  <si>
    <t>https://community.secop.gov.co/Public/Tendering/OpportunityDetail/Index?noticeUID=CO1.NTC.1032772&amp;isFromPublicArea=True&amp;isModal=true&amp;asPopupView=true</t>
  </si>
  <si>
    <t>https://community.secop.gov.co/Public/Tendering/OpportunityDetail/Index?noticeUID=CO1.NTC.1047168&amp;isFromPublicArea=True&amp;isModal=true&amp;asPopupView=true</t>
  </si>
  <si>
    <t>https://community.secop.gov.co/Public/Tendering/OpportunityDetail/Index?noticeUID=CO1.NTC.1047167&amp;isFromPublicArea=True&amp;isModal=true&amp;asPopupView=true</t>
  </si>
  <si>
    <t>https://community.secop.gov.co/Public/Tendering/OpportunityDetail/Index?noticeUID=CO1.NTC.1053261&amp;isFromPublicArea=True&amp;isModal=true&amp;asPopupView=true</t>
  </si>
  <si>
    <t>https://community.secop.gov.co/Public/Tendering/OpportunityDetail/Index?noticeUID=CO1.NTC.1070144&amp;isFromPublicArea=True&amp;isModal=true&amp;asPopupView=true</t>
  </si>
  <si>
    <t>https://community.secop.gov.co/Public/Tendering/OpportunityDetail/Index?noticeUID=CO1.NTC.1058174&amp;isFromPublicArea=True&amp;isModal=true&amp;asPopupView=true</t>
  </si>
  <si>
    <t>https://community.secop.gov.co/Public/Tendering/OpportunityDetail/Index?noticeUID=CO1.NTC.1058175&amp;isFromPublicArea=True&amp;isModal=true&amp;asPopupView=true</t>
  </si>
  <si>
    <t>https://community.secop.gov.co/Public/Tendering/OpportunityDetail/Index?noticeUID=CO1.NTC.1059258&amp;isFromPublicArea=True&amp;isModal=true&amp;asPopupView=true</t>
  </si>
  <si>
    <t>https://community.secop.gov.co/Public/Tendering/OpportunityDetail/Index?noticeUID=CO1.NTC.1062277&amp;isFromPublicArea=True&amp;isModal=true&amp;asPopupView=true</t>
  </si>
  <si>
    <t>012-2020</t>
  </si>
  <si>
    <t>CARLOS ALBERTO GARCIA LINARES</t>
  </si>
  <si>
    <t>PRESTACION DE SERVICIOS PROFESIONALES DE UN MEDICO FORMADO COMO ESPECIALISTA EN ENDOCRINOLOGIA</t>
  </si>
  <si>
    <t>EDUARDO ENRIQUE MEDINA DIAZ</t>
  </si>
  <si>
    <t>CD-012-2020-HOMIL</t>
  </si>
  <si>
    <t>https://community.secop.gov.co/Public/Tendering/OpportunityDetail/Index?noticeUID=CO1.NTC.1090062&amp;isFromPublicArea=True&amp;isModal=true&amp;asPopupView=true</t>
  </si>
  <si>
    <t>SUBDIRECCION DE APOYO</t>
  </si>
  <si>
    <t>013-2020</t>
  </si>
  <si>
    <t>PRESTACION DE SERVICIOS DE MENSAJERIA</t>
  </si>
  <si>
    <t>EXPRESSERVICES LTDA</t>
  </si>
  <si>
    <t xml:space="preserve">PRESTACION DE SERVICIOS DE MENSAJERIA DE CORREO CERTIFICADO  A NIVEL LOCAL PERIFERICO, NACIONAL, TRAYECTO ESPECIAL E INTERNACIONAL PARA EL HOSPITAL MILITAR CENTRAL </t>
  </si>
  <si>
    <t>SERGIO ALONSO CRUZ</t>
  </si>
  <si>
    <t>MC-003-2020-HOMIL</t>
  </si>
  <si>
    <t>https://community.secop.gov.co/Public/Tendering/OpportunityDetail/Index?noticeUID=CO1.NTC.1062820&amp;isFromPublicArea=True&amp;isModal=true&amp;asPopupView=true</t>
  </si>
  <si>
    <t>014-2020</t>
  </si>
  <si>
    <t>CONTTRATACION DIRECTA</t>
  </si>
  <si>
    <t>CD-009-2020-HOMIL</t>
  </si>
  <si>
    <t>ESCUDERO GIRALDO &amp; ABOGADOS S.A.S</t>
  </si>
  <si>
    <t>PRESTACION DE SERVICIOS PROFESIONALES PARA LA DEFENSA JURIDICA EN DERECHO LABORAL Y ADMINISTRATIVO DEL HOSPITAL MILITAR CENTRAL</t>
  </si>
  <si>
    <t>017-2020</t>
  </si>
  <si>
    <t xml:space="preserve">PRESTACION DE SERVICIOS </t>
  </si>
  <si>
    <t>PENSEMOS S.A</t>
  </si>
  <si>
    <t>RENOVACION, ACTUALIZACION Y SOPORTE TECNICO DE SOFTWARE SUITE VISION EMPRESARIAL DEL HOSPITAL MILITAR CENTRAL</t>
  </si>
  <si>
    <t>CD-010-2020-HOMIL</t>
  </si>
  <si>
    <t>CLAUDIA ROCIO RAMIREZ QUESADA</t>
  </si>
  <si>
    <t>https://community.secop.gov.co/Public/Tendering/OpportunityDetail/Index?noticeUID=CO1.NTC.1101649&amp;isFromPublicArea=True&amp;isModal=true&amp;asPopupView=true</t>
  </si>
  <si>
    <t>https://community.secop.gov.co/Public/Tendering/OpportunityDetail/Index?noticeUID=CO1.NTC.1099857&amp;isFromPublicArea=True&amp;isModal=true&amp;asPopupView=true</t>
  </si>
  <si>
    <t>020-2020</t>
  </si>
  <si>
    <t>016-2020</t>
  </si>
  <si>
    <t>PANAMERICAN INSTRUMENTS LTDA</t>
  </si>
  <si>
    <t>SUMINSTRO DE ELEMENTOS, INSUMOS Y DISPOSITIVOS MEDICOS PARA LOS PROCEDIMIENTOS QUIRURGICOS DEL SERVICIO DE OFTALMOLOGIA DEL HOSPITAL MILITAR CENTRAL</t>
  </si>
  <si>
    <t>LUIS ALBERTO RUIZ ROBLES</t>
  </si>
  <si>
    <t>019-2020</t>
  </si>
  <si>
    <t>PRESTACION DE SERVICIOS</t>
  </si>
  <si>
    <t>COLCAN</t>
  </si>
  <si>
    <t>PRESTACION DE SERVICIOS PARA REALIZAR PROCEDIMIENTOS DE PRUEBAS CONFIRMATORIAS DE LOS DONANTES DE SANGRE ATENDIDOS EN EL HOSPITAL MILITAR CENTRAL</t>
  </si>
  <si>
    <t>PAULA CORDON PAZMIÑO</t>
  </si>
  <si>
    <t>018-2020</t>
  </si>
  <si>
    <t>BIOMOLECULAR DIAGNOSTICA LTDA</t>
  </si>
  <si>
    <t>PRESTACION DE SERVICIOS DE EXAMENENS DE MICROSCOPIA ELECTRONICA EN BIOPSIAS PARA LA ATENCION DE LOS USUARIOS DEL HOSPITAL MILITAR CENTRAL</t>
  </si>
  <si>
    <t>YADIRA ASTRID VASQUEZ</t>
  </si>
  <si>
    <t>BIO-INSTRUMENTS S.A.S</t>
  </si>
  <si>
    <t>SUMINISTRO DE INSUMOS PARA EL FUNCIONAMIENTO DEL EQUIPO AUTMATIZADO DE MARCADORES DE CASSETTES HISTOLOGICOS</t>
  </si>
  <si>
    <t>https://community.secop.gov.co/Public/Tendering/OpportunityDetail/Index?noticeUID=CO1.NTC.1096502&amp;isFromPublicArea=True&amp;isModal=true&amp;asPopupView=true</t>
  </si>
  <si>
    <t>MC-011-2020-HOMIL</t>
  </si>
  <si>
    <t>MC-010-2020- HOMIL</t>
  </si>
  <si>
    <t>https://community.secop.gov.co/Public/Tendering/OpportunityDetail/Index?noticeUID=CO1.NTC.1103873&amp;isFromPublicArea=True&amp;isModal=true&amp;asPopupView=true</t>
  </si>
  <si>
    <t>MC-016-2020-HOMIL</t>
  </si>
  <si>
    <t>https://community.secop.gov.co/Public/Tendering/OpportunityDetail/Index?noticeUID=CO1.NTC.1122899&amp;isFromPublicArea=True&amp;isModal=true&amp;asPopupView=true</t>
  </si>
  <si>
    <t>MC-008-2020-HOMIL</t>
  </si>
  <si>
    <t>https://community.secop.gov.co/Public/Tendering/OpportunityDetail/Index?noticeUID=CO1.NTC.1092398&amp;isFromPublicArea=True&amp;isModal=true&amp;asPopupView=true</t>
  </si>
  <si>
    <t>021-2020</t>
  </si>
  <si>
    <t xml:space="preserve">MANTENIMIENTO </t>
  </si>
  <si>
    <t>PROYINS S.A.S</t>
  </si>
  <si>
    <t>MANTENIMIENTO, PREVENTIVO, CORRECTIVO GENERAL CON SUMINISTRO DE REPUESTOS NO REMANUFACTURADOS Y DEMAS REPARACIONES QUE SE PRESENTEN Y SEAN NECESARIAS PARA LA OPTIMA PRESTACION  DE LOS SERVICIOS DE LA ENTIDAD HOSPITALARIA DEL SISTEMA DE CORREO NEUMATICO MARCA SWISSLOG MODELO: TRANSPONET TIPO: 2 VIAS DEL HOSPITAL MILITAR CENTRAL</t>
  </si>
  <si>
    <t>CARLOS JAVIER VEGA TABOADA</t>
  </si>
  <si>
    <t>015-2020</t>
  </si>
  <si>
    <t>SYAC S.A</t>
  </si>
  <si>
    <t>ACTUALIZACION Y SOPORTE PARA EL SISTEMA DE INFORMACION DINAMICA GENERAL HOSPITALARIA NET WEBSERVICES PARA ORACLE 12 C RELEASE 2</t>
  </si>
  <si>
    <t>FELIX ANTONIO PALACIOS</t>
  </si>
  <si>
    <t>CD-008-2020-HOMIL</t>
  </si>
  <si>
    <t>https://community.secop.gov.co/Public/Tendering/OpportunityDetail/Index?noticeUID=CO1.NTC.1086434&amp;isFromPublicArea=True&amp;isModal=true&amp;asPopupView=true</t>
  </si>
  <si>
    <t>MC-007-2020-HOMIL</t>
  </si>
  <si>
    <t>https://community.secop.gov.co/Public/Tendering/OpportunityDetail/Index?noticeUID=CO1.NTC.1120182&amp;isFromPublicArea=True&amp;isModal=true&amp;asPopupView=true</t>
  </si>
  <si>
    <t>025-2020</t>
  </si>
  <si>
    <t>CONINCAG S.A.S</t>
  </si>
  <si>
    <t>SUMINISTRO DE ELEMENTOS PARA GUARDA CAMILLAS</t>
  </si>
  <si>
    <t>JILBER PEÑA SARAY</t>
  </si>
  <si>
    <t>MC-009-2020-HOMIL</t>
  </si>
  <si>
    <t>https://community.secop.gov.co/Public/Tendering/OpportunityDetail/Index?noticeUID=CO1.NTC.1122922&amp;isFromPublicArea=True&amp;isModal=true&amp;asPopupView=true</t>
  </si>
  <si>
    <t>033-2020</t>
  </si>
  <si>
    <t>INSTRUMENTACION TECNICA</t>
  </si>
  <si>
    <t>MANTENIMIENTO PREVENTIVO  Y CORECTIVO INCLUYENDO REPUESTOS  NUEVOS (NO REMANUFACTURADOS) AL EQUIPO MOTOGENERADOR (´LANTA ELECTRICA) UBICADO EN EL EDIFICIO DE IMÁGENES DIAGNOSTICAS DEL HOSPITAL MILITAR CENTRAL</t>
  </si>
  <si>
    <t>JAVIER ENRIQUE VEGA TABOADA</t>
  </si>
  <si>
    <t>MC-020-2020-HOMIL</t>
  </si>
  <si>
    <t>https://community.secop.gov.co/Public/Tendering/OpportunityDetail/Index?noticeUID=CO1.NTC.1145363&amp;isFromPublicArea=True&amp;isModal=true&amp;asPopupView=true</t>
  </si>
  <si>
    <t>034-2020</t>
  </si>
  <si>
    <t>IMCOLMEDICA</t>
  </si>
  <si>
    <t>SUMINSTRO DE PROTECTORES AUDITIVOS DESECHABLES, ELECTRODOS PARA RESONANCIA MAGNETICA, GEL DE ELECTROCONDUCCION, PAPEL PARA ECOGRAFIA DE ALTA DENSIDAD Y FIJADOR CITOLOGICO EN SPRAY PARA EL SERVICIO DE IMÁGENES DIAGNOSTICAS DEL HOSPITAL MILITAR CENTRAL: LOTE 3 ELECTRODO PARA RESONANCIA MAGNETICA</t>
  </si>
  <si>
    <t>GERMAN PARDO PARDO</t>
  </si>
  <si>
    <t>031-2020</t>
  </si>
  <si>
    <t>SELECCIÓN ABREVIADA DE MENOR CUANTIA</t>
  </si>
  <si>
    <t>CHAHER S.A.S</t>
  </si>
  <si>
    <t>MANTENIMIENTO PREVENTIVO Y CORRECTIVO INCLUYENDO REPUESTOS NUEBVOS NO REMANUFACTURADOS PARA LOS CILINDROS DE OXIGENO TIPO H, D, E, M PARA EL SUMINISTRO DE OXIGENOS DE LAS INSTALACIONES DEL HOSPITAL MILITAR CENTRAL</t>
  </si>
  <si>
    <t>029-2019</t>
  </si>
  <si>
    <t>027-2020</t>
  </si>
  <si>
    <t>LABORATORIOS ALCON DE COLOMBIA</t>
  </si>
  <si>
    <t>ADQUISICION DE LENTES INTRAOCULARES PLEGABLES PARA EL SERVICIO DE OFTALMOLOGIA DEL HOSPITAL MILITAR CENTRAL</t>
  </si>
  <si>
    <t>022-2020</t>
  </si>
  <si>
    <t>RP MEDICAS S.A</t>
  </si>
  <si>
    <t>SUMINISTRO DE INSUMOS MEDICO QUIRURGICOS PARA EL HOSPITAL MILITAR CENTRAL</t>
  </si>
  <si>
    <t xml:space="preserve">HANS GARCIA ARAQUE - DOUGLAS ALDEMAR CACERES </t>
  </si>
  <si>
    <t>023-2020</t>
  </si>
  <si>
    <t>MC-013-2020-HOMIL</t>
  </si>
  <si>
    <t>https://community.secop.gov.co/Public/Tendering/OpportunityDetail/Index?noticeUID=CO1.NTC.1118915&amp;isFromPublicArea=True&amp;isModal=true&amp;asPopupView=true</t>
  </si>
  <si>
    <t>MC-027-2020-HOMIL</t>
  </si>
  <si>
    <t>https://community.secop.gov.co/Public/Tendering/OpportunityDetail/Index?noticeUID=CO1.NTC.1151248&amp;isFromPublicArea=True&amp;isModal=true&amp;asPopupView=true</t>
  </si>
  <si>
    <t>SA-001-2020-HOMIL</t>
  </si>
  <si>
    <t>https://community.secop.gov.co/Public/Tendering/OpportunityDetail/Index?noticeUID=CO1.NTC.1095737&amp;isFromPublicArea=True&amp;isModal=true&amp;asPopupView=true</t>
  </si>
  <si>
    <t>MC-019-2020-HOMIL</t>
  </si>
  <si>
    <t>https://community.secop.gov.co/Public/Tendering/OpportunityDetail/Index?noticeUID=CO1.NTC.1149129&amp;isFromPublicArea=True&amp;isModal=true&amp;asPopupView=true</t>
  </si>
  <si>
    <t>038-2020</t>
  </si>
  <si>
    <t>COMPRAVENTA</t>
  </si>
  <si>
    <t>JF COMERCIO UNIVERSAL S.A.S</t>
  </si>
  <si>
    <t>ADQUISICION DE TAPABOCAS RESPIRADOR N95  CONTRA RIESGO BIOLOGICO PARA EL HOSPITAL MILITAR CENTRAL  SEGÚN URGENCIA MANIFIESTA DECRETADA SEGÚN RESOLUCION N° 178-2020</t>
  </si>
  <si>
    <t>039-2020</t>
  </si>
  <si>
    <t>024-2020</t>
  </si>
  <si>
    <t>W LORENZ S.A.S</t>
  </si>
  <si>
    <t>LUIS EDUARDO BERMUDEZ</t>
  </si>
  <si>
    <t>026-2020</t>
  </si>
  <si>
    <t>INSTRUMENTACION TECNICA LTDA</t>
  </si>
  <si>
    <t>MANTENIMIENTO PREVENTIVO Y LOS CORRECTIVOS QUE SEAN NECESARIOS INCLUIDO REPUESTOS ORIGINALES NUEVOS NO REMANUFACTURADOS PARA LAS CABINAS DE FLUJO LAMINAR DE MARCA NUAIRE Y C4 RESPECTIVAMENTE</t>
  </si>
  <si>
    <t>ALL TECHNOLOGICAL SERVICE S.A.S</t>
  </si>
  <si>
    <t>MANTENIMIENTO PREVENTIVO Y CORRECTIVO INCLUYENDO REPUESTOS NUEVOS (NO REMANUFACTURADOS) AL EQUIPO MOTOGENERADOR (PLANTA ELECTRICA DE EMERGENCIA) ON CAPACIDAD DE  1000 KW MARCA CUMMINS UBICADO EN EL HOSPITAL MILITAR CENTRAL - BOGOTA</t>
  </si>
  <si>
    <t>028-2020</t>
  </si>
  <si>
    <t>SUMINISTRO DE PRODUCTOS QUIMICOS NECESARIOS PARA EL TRATAMIENTO Y MANTENIMIENTO ADECUADO  DE AGUA, DE LOS SISTEMAS DE PISCINA HIDROTERAPIA Y CALDERAS PARA LA OPTIMA  PRESTACION DE LOS SERVICIOS  DEL HOSPITAL MILITAR CENTRAL</t>
  </si>
  <si>
    <t>030-2020</t>
  </si>
  <si>
    <t>ABBOT LABORATORIES DE COLOMBIA S,A</t>
  </si>
  <si>
    <t>SUMINISTRO DE INSUMOS Y REACTIVOS POINT OF CARE  PARA EL HOSPITAL MILITAR CENTRAL</t>
  </si>
  <si>
    <t>CONRADO ANDRES JIMENES</t>
  </si>
  <si>
    <t>032-2020</t>
  </si>
  <si>
    <t>Y YO S.A.S</t>
  </si>
  <si>
    <t>ADQUISICION DE DIADEMAS Y SUS ACCESORIOS PARA EL SERVICIO EN EL CALL CENTER DEL HOSPITAL MILITAR CENTRAL</t>
  </si>
  <si>
    <t>MIRIAM LUCIA AVILA GUZMAN</t>
  </si>
  <si>
    <t>035-2020</t>
  </si>
  <si>
    <t>JOHNSON Y JOHNSON DE COLOMBIA S.A</t>
  </si>
  <si>
    <t>SUMINISTRO DE INSUMOS MEDICOQUIRURGICOS (SUTURAS SEDAS, SUTURAS CROMADOS, CERCLAJE UTERINO) REQUERIDOS PARA LA REALIZACION DEL PROGRAMA QUIRURGICO EN SALAS DE CIRUGIA DEL HOSPITAL MILITAR CENTRAL</t>
  </si>
  <si>
    <t>WILIAM SANCHEZ MALDONADO</t>
  </si>
  <si>
    <t>037-2020</t>
  </si>
  <si>
    <t>036-2020</t>
  </si>
  <si>
    <t>ARRENDAMIENTO</t>
  </si>
  <si>
    <t>TOP MEDICAL SYSTEM</t>
  </si>
  <si>
    <t>ARRENDAMIENTO DE UN EQUIPO DE RADIOLOGIA CONVENCIONAL QUE INCLUYA ADECUACION E INSTALACION, MANTENIMIENTO PREVENTIVO, CORRECTIVO Y SOPORTE TECNICO</t>
  </si>
  <si>
    <t>DAMIANA GREGORIA VERGEL</t>
  </si>
  <si>
    <t>ALKAMEDICA S.A.S</t>
  </si>
  <si>
    <t>NEILA ROBLES CARRILLO</t>
  </si>
  <si>
    <t>040-2020</t>
  </si>
  <si>
    <t>029-2020</t>
  </si>
  <si>
    <t>BECTON DICKINSON DE COLOMBIA</t>
  </si>
  <si>
    <t>SUMINISTRO DE ELEMENTOS DE CURACION DESTINADOS A LA ATENCION DE PACIENTES DEL HOSPITAL MILITAR CENTRAL (LOTE 4 CATETER DE ACCESO PERIFERICO DE LARGA DURACION, LOTE 6 JERINGAS HIPODERMICAS LIBRES DE LATEX Y LOTE 7 FIJADOR DE CATETER)</t>
  </si>
  <si>
    <t>NEILA ROBLES CARRILO</t>
  </si>
  <si>
    <t>041-2020</t>
  </si>
  <si>
    <t>MEQ TECNOLOGIA MEDICA S.A.S</t>
  </si>
  <si>
    <t>SUMINISTRO DE ELEMENTOS DE CURACION DESTINADOS A LA ATENCION DE PACIENTES DEL HOSPITAL MILITAR CENTRAL (LOTE 5 BRAZALETES PARA TOMA DE TENSION ARTERIAL)</t>
  </si>
  <si>
    <t>MC-021-2020-HOMIL</t>
  </si>
  <si>
    <t>https://community.secop.gov.co/Public/Tendering/OpportunityDetail/Index?noticeUID=CO1.NTC.1139595&amp;isFromPublicArea=True&amp;isModal=true&amp;asPopupView=true</t>
  </si>
  <si>
    <t>MC-014-2020-HOMIL</t>
  </si>
  <si>
    <t>MC-024-2020-HOMIL</t>
  </si>
  <si>
    <t>https://community.secop.gov.co/Public/Tendering/OpportunityDetail/Index?noticeUID=CO1.NTC.1122592&amp;isFromPublicArea=True&amp;isModal=true&amp;asPopupView=true</t>
  </si>
  <si>
    <t>https://community.secop.gov.co/Public/Tendering/OpportunityDetail/Index?noticeUID=CO1.NTC.1145612&amp;isFromPublicArea=True&amp;isModal=true&amp;asPopupView=true</t>
  </si>
  <si>
    <t>MC-022-2020-HOMIL</t>
  </si>
  <si>
    <t>https://community.secop.gov.co/Public/Tendering/OpportunityDetail/Index?noticeUID=CO1.NTC.1142946&amp;isFromPublicArea=True&amp;isModal=true&amp;asPopupView=true</t>
  </si>
  <si>
    <t>MC-023-2020-HOMIL</t>
  </si>
  <si>
    <t>https://community.secop.gov.co/Public/Tendering/OpportunityDetail/Index?noticeUID=CO1.NTC.1145368&amp;isFromPublicArea=True&amp;isModal=true&amp;asPopupView=true</t>
  </si>
  <si>
    <t>MC-026-2020-HOMIL</t>
  </si>
  <si>
    <t>https://community.secop.gov.co/Public/Tendering/OpportunityDetail/Index?noticeUID=CO1.NTC.1149703&amp;isFromPublicArea=True&amp;isModal=true&amp;asPopupView=true</t>
  </si>
  <si>
    <t>MC-035-2020-HOMIL</t>
  </si>
  <si>
    <t>ADQUISICION DE ESPUMA Y/O DETERGENTE DESINFECTANTE DE SUPERFICIES DEL HOSPITAL MILITAR CENTRAL</t>
  </si>
  <si>
    <t>https://community.secop.gov.co/Public/Tendering/OpportunityDetail/Index?noticeUID=CO1.NTC.1165504&amp;isFromPublicArea=True&amp;isModal=true&amp;asPopupView=true</t>
  </si>
  <si>
    <t>MC-036-2020-HOMIL</t>
  </si>
  <si>
    <t>https://community.secop.gov.co/Public/Tendering/OpportunityDetail/Index?noticeUID=CO1.NTC.1166824&amp;isFromPublicArea=True&amp;isModal=true&amp;asPopupView=true</t>
  </si>
  <si>
    <t>https://community.secop.gov.co/Public/Tendering/OpportunityDetail/Index?noticeUID=CO1.NTC.1160150&amp;isFromPublicArea=True&amp;isModal=true&amp;asPopupView=true</t>
  </si>
  <si>
    <t>MC-029-2020-HOMIL</t>
  </si>
  <si>
    <t>ADQUISISION DE INSUMOS MEDICOS PARAB CORRECCION CONGENITA DE OIDO (PROTESIS) PARA LOS PACIENTES QUE HACEN PARTE DEL SUBSISTEMA DE LAS FUERZAS MILITARES</t>
  </si>
  <si>
    <t>CD-014-2020-HOMIL</t>
  </si>
  <si>
    <t>https://community.secop.gov.co/Public/Tendering/OpportunityDetail/Index?noticeUID=CO1.NTC.1170410&amp;isFromPublicArea=True&amp;isModal=true&amp;asPopupView=true</t>
  </si>
  <si>
    <t>CD-016-2020-HOMIL-UM</t>
  </si>
  <si>
    <t>https://community.secop.gov.co/Public/Tendering/OpportunityDetail/Index?noticeUID=CO1.NTC.1178915&amp;isFromPublicArea=True&amp;isModal=true&amp;asPopupView=true</t>
  </si>
  <si>
    <t>044-2020</t>
  </si>
  <si>
    <t>OXIGENOS DE COLOMBIA S.A</t>
  </si>
  <si>
    <t>ADQUIRIR LA INSTALACION Y PUESTA EN FUNCIONAMIENTO DE LA RED DE GASES MEDICINALES PARA EL AREA DE URGENCIAS PARA REALIZAR LA ATENCION DE PACIENTES DE CASO PROBABLE Y SOSPECHOSO DE  COVID - 19  SEBGUN URGENCIA MANIFIESTA SEGÚN RESOLUCION N° 177/2020 PARA EL HOSPITAL MILITAR CENTRAL</t>
  </si>
  <si>
    <t>047-2020</t>
  </si>
  <si>
    <t>JULIAN ANDRES BARRETO  PLAZA</t>
  </si>
  <si>
    <t>PRESTACION DE SERVICIOS PROFESIONALES DE UN MEDICO ESPECIALISTA EN PATOLOGIA PARA EL HOSPITAL MILITAR CENTRAL</t>
  </si>
  <si>
    <t>055-2020</t>
  </si>
  <si>
    <t>MARIO MENA</t>
  </si>
  <si>
    <t>048-2020</t>
  </si>
  <si>
    <t>SINERGY &amp; LOWELLS S.A.S</t>
  </si>
  <si>
    <t>MANTENIMIENTO PREVENTIVO  CORRECTIVO CON INCLUSION DE REPUESTOS NUEVOS NO REMANUFACTURADOS PARA LOS EQUIPOS DE COMPUTO E IMPRESIÓN DEL HOSPITAL MILITAR CENTRAL</t>
  </si>
  <si>
    <t>GUILLERMO CHACON</t>
  </si>
  <si>
    <t>SUMINISTRO DE GASES MEDICINALES PARA LOS DIFERENTES SERVICIOS QUE PRESTA EL HOSPITAL MILITAR CENTRAL</t>
  </si>
  <si>
    <t>056-2020</t>
  </si>
  <si>
    <t>RIVEROS BOTERO Y CIA LTDA</t>
  </si>
  <si>
    <t>SUMINISTRO DE CONTENEDORES HERMETICOS RIGIDOS Y DESECHABLES,  PARA EL DESCARTE Y RECOLECCION DEL MATERIAL PELIGROSO CORTOPUNZANTE</t>
  </si>
  <si>
    <t>042-2020</t>
  </si>
  <si>
    <t>IMCOLMEDICA S.A</t>
  </si>
  <si>
    <t>SUMINISTRO DE INSUMOS MEDICO - QUIRURGICOS (HOJAS DE VISTURI) REQUERIDOS PARA LA REALIZACION DEL PROGRAMA QUIRURGICO EN SALAS DE CIRUGIA DEL HOSPITAL MILITAR CENTRAL</t>
  </si>
  <si>
    <t>WILLIAM SANCHEZ MALDONADO</t>
  </si>
  <si>
    <t>045-2020</t>
  </si>
  <si>
    <t>ADQUISICION DE ELEMENTOS DE PROTECCION PERSONAL PARA EL RIESGO  BIOLOGICO DE LOS TRABAJADORES ASISTENCIALES Y PERSONAL DEL HOSPITAL MILITAR CENTRAL</t>
  </si>
  <si>
    <t>ASESORIAS Y PRODUCTOS EN PREVENCION Y SEGURIDAD S.A.S - ASPRESEG S.A.S</t>
  </si>
  <si>
    <t>046-2020</t>
  </si>
  <si>
    <t>IMPORTADORES Y EXPORTADORES SOLMAQ S.A.S</t>
  </si>
  <si>
    <t>057-2020</t>
  </si>
  <si>
    <t>MANTENIMIENTO Y CORRECTIVO QUE SEAN NECESARIOS CON LA INCLUSION DE REPUESTOS NUEVOS ORIGINALES NO REMANUFACTURADOS PARA LAS HERRAMIENTAS DEL TALLER DE PROTESIS  Y AMPUTADOS DEL EDIFICIO FE EN LA CAUSA</t>
  </si>
  <si>
    <t>059-2020</t>
  </si>
  <si>
    <t>URGENCIA MANIFIESTA</t>
  </si>
  <si>
    <t>URGENCIA MANIFIESTA ADQUISICIONES DE DOS (2) CABINAS DE IOSEGURIDAD BIOLOGICA CLASE II (CON Y SIN SOPORTE), SEGÚN URGENCIA MANIFIESTA DECRETADA BAJO RESOLUCION N° 198-2020</t>
  </si>
  <si>
    <t>060-2020</t>
  </si>
  <si>
    <t>INVERSIONES MONTESACRO LTDA</t>
  </si>
  <si>
    <t>SUMINISTRO DE ARREGLOS FLORALES</t>
  </si>
  <si>
    <t>ADRIANA MAGALY CUEVAS MUÑOZ</t>
  </si>
  <si>
    <t>064-2020</t>
  </si>
  <si>
    <t>LICITACION PUBLICA</t>
  </si>
  <si>
    <t>QUIRURGICOS LTDA</t>
  </si>
  <si>
    <t>065-2020</t>
  </si>
  <si>
    <t>ALEMKO MEDICAL S.A.S</t>
  </si>
  <si>
    <t>RICARDO SILVA</t>
  </si>
  <si>
    <t>066-2020</t>
  </si>
  <si>
    <t>BIOTRONITECH COLOMBIA</t>
  </si>
  <si>
    <t>WILLIAM QUIROGA MATAMOROS
WILLIAM ARBELAEZ</t>
  </si>
  <si>
    <t>ADQUISICIÓN DE INSTRUMENTAL QUIRÚRGICO PARA LA UNIDAD CLÍNICO QUIRÚRGICA DEL HOSPITAL MILITAR CENTRAL. LOTE 3 (SET PINZAS ARTROSCOPIA); LOTE 5 (URETERORRENOSCOPIO ADULTO); LOTE 6 (URETERORRENOSCOPIO PEDIATRICO); y LOTE 7 (UROLOGÍA ENDOSCOPIA)</t>
  </si>
  <si>
    <t>ADQUISICIÓN DE INSTRUMENTAL QUIRÚRGICO PARA LA UNIDAD CLÍNICO QUIRÚRGICA DEL HOSPITAL MILITAR CENTRAL. LOTE 2 (INSTRUMENTAL OTORRINO)</t>
  </si>
  <si>
    <t>ADQUISICIÓN DE INSTRUMENTAL QUIRÚRGICO PARA LA UNIDAD CLÍNICO QUIRÚRGICA DEL HOSPITAL MILITAR CENTRAL. LOTE 1 (CONTENEDORES ALTA TEMPERATURA)</t>
  </si>
  <si>
    <t>MC-040-2020-HOMIL</t>
  </si>
  <si>
    <t>https://community.secop.gov.co/Public/Tendering/OpportunityDetail/Index?noticeUID=CO1.NTC.1169133&amp;isFromPublicArea=True&amp;isModal=true&amp;asPopupView=true</t>
  </si>
  <si>
    <t>CD-017-2020-HOMIL-UM</t>
  </si>
  <si>
    <t>https://community.secop.gov.co/Public/Tendering/OpportunityDetail/Index?noticeUID=CO1.NTC.1184644&amp;isFromPublicArea=True&amp;isModal=true&amp;asPopupView=true</t>
  </si>
  <si>
    <t>CD-018-2020-HOMIL-UM</t>
  </si>
  <si>
    <t>https://community.secop.gov.co/Public/Tendering/OpportunityDetail/Index?noticeUID=CO1.NTC.1184643&amp;isFromPublicArea=True&amp;isModal=true&amp;asPopupView=true</t>
  </si>
  <si>
    <t>PRESTACION DE SERViCIOS PROFESIONALES</t>
  </si>
  <si>
    <t>https://community.secop.gov.co/Public/Tendering/OpportunityDetail/Index?noticeUID=CO1.NTC.1153983&amp;isFromPublicArea=True&amp;isModal=true&amp;asPopupView=true</t>
  </si>
  <si>
    <t>LP-001-2020-HOMIL (Presentación de oferta)</t>
  </si>
  <si>
    <t>https://community.secop.gov.co/Public/Tendering/OpportunityDetail/Index?noticeUID=CO1.NTC.1158036&amp;isFromPublicArea=True&amp;isModal=true&amp;asPopupView=true</t>
  </si>
  <si>
    <t>SA-002-2020-HOMIL (Manifestación de interés (Menor Cuantía)) (Presentación de oferta)</t>
  </si>
  <si>
    <t>https://community.secop.gov.co/Public/Tendering/OpportunityDetail/Index?noticeUID=CO1.NTC.1162702&amp;isFromPublicArea=True&amp;isModal=true&amp;asPopupView=true</t>
  </si>
  <si>
    <t>SA-005-2020-HOMIL (Manifestación de interés (Menor Cuantía)) (Presentación de oferta)</t>
  </si>
  <si>
    <t>CD-011-2020-HOMIL</t>
  </si>
  <si>
    <t>CD-022-2020-HOMIL-UM</t>
  </si>
  <si>
    <t>https://community.secop.gov.co/Public/Tendering/OpportunityDetail/Index?noticeUID=CO1.NTC.1185435&amp;isFromPublicArea=True&amp;isModal=true&amp;asPopupView=true</t>
  </si>
  <si>
    <t>https://community.secop.gov.co/Public/Tendering/OpportunityDetail/Index?noticeUID=CO1.NTC.1196203&amp;isFromPublicArea=True&amp;isModal=true&amp;asPopupView=true</t>
  </si>
  <si>
    <t>MC-038-2020-HOMIL</t>
  </si>
  <si>
    <t>https://community.secop.gov.co/Public/Tendering/OpportunityDetail/Index?noticeUID=CO1.NTC.1186024&amp;isFromPublicArea=True&amp;isModal=true&amp;asPopupView=true</t>
  </si>
  <si>
    <t>MC-046-2020-HOMIL</t>
  </si>
  <si>
    <t>https://community.secop.gov.co/Public/Tendering/OpportunityDetail/Index?noticeUID=CO1.NTC.1180283&amp;isFromPublicArea=True&amp;isModal=true&amp;asPopupView=true</t>
  </si>
  <si>
    <t>MC-047-2020-HOMIL</t>
  </si>
  <si>
    <t>https://community.secop.gov.co/Public/Tendering/OpportunityDetail/Index?noticeUID=CO1.NTC.1183583&amp;isFromPublicArea=True&amp;isModal=true&amp;asPopupView=true</t>
  </si>
  <si>
    <t>070-2020</t>
  </si>
  <si>
    <t>SUBASTA INVERSA</t>
  </si>
  <si>
    <t>SUMIMMAS S.A.S</t>
  </si>
  <si>
    <t>ADQUISICION DE LOS INSUMOS PARA LOS EQUIPOS DE  IMPRESIÓN DEL HOSPITAL MILITAR CENTRAL</t>
  </si>
  <si>
    <t>SANDRA MILENA OCAÑO REYES</t>
  </si>
  <si>
    <t>077-2020</t>
  </si>
  <si>
    <t>SUMINISTRO DE INSUMOS PARA PROCEDIMIENTOS DE RADIOLOGIA INTERVENCIONISTA, REALIZADOS EN EL SERVICIO DE IMÁGENES DIAGNOSTICAS DEL HOSPITAL MILITAR CENTRAL. LOTE 3</t>
  </si>
  <si>
    <t>061-2020</t>
  </si>
  <si>
    <t>REDNEET S.A.S</t>
  </si>
  <si>
    <t>ADQUISICION DE HERRAMIENTA DE CONTROL DE ACCESO A REDES PARA EL HOSPITAL MILITAR CENTRAL</t>
  </si>
  <si>
    <t>TERESA MORENO VIZCAINO</t>
  </si>
  <si>
    <t>073-2020</t>
  </si>
  <si>
    <t>G BARCO S.A</t>
  </si>
  <si>
    <t>INVERSIONES BLUCHER S.A.S</t>
  </si>
  <si>
    <t>SUMINISTRO DE MOBILIARIO PARA COMPLEMENTO DE HABITACIONES DEL HOSPITAL MILITAR CENTRAL</t>
  </si>
  <si>
    <t>PATRICIA ESTUPIÑAN</t>
  </si>
  <si>
    <t>075-2020</t>
  </si>
  <si>
    <t>INGENIERIA COLOMBIANA DE PROYECTOS V&amp;R S.A.S.- INGECPRO</t>
  </si>
  <si>
    <t>SUMINISTRO DE REPUESTOS NUEVOS NO REMANUFACTURADOS PARA EL MANTENIMIENTO PREVEWNTIVO Y CORRECTIVO DE LOS EQUIPOS DE LAVANDERIA HOSPITAL MILITAR CENTRAL</t>
  </si>
  <si>
    <t>OSCAR JULIAN CESPEDES SANCHEZ</t>
  </si>
  <si>
    <t>043-2020</t>
  </si>
  <si>
    <t>TECNICA ELECTROMEDICA S.A</t>
  </si>
  <si>
    <t>ARRENDAMIENTO DE EQUIPOS DE VENTILADORES CONVENCIONALES ADULTOS PARA LA UNIDAD DE CUIDADOS INTENSIVOS DEL HOSPITAL MILITAR CENTRAL PARA REALIZAR LA ATENCION DE PACIENTES DE CASO PROBABLE O SOSPECHSO DE COVID -19</t>
  </si>
  <si>
    <t>JUAN FERNANDO MALDONADO</t>
  </si>
  <si>
    <t>071-2020</t>
  </si>
  <si>
    <t>URGENCIA MANIFIESTA ADQUISICION DE EQUIPOS BIOMEDICOS VENTILADORES CONVENCIONALES A FIN DE DOTAR LAS AREAS DE EXPANSION QUE SE PROYECTAN PARA LA PANDEMIA COVID 19 RESOLUCION 232-2020</t>
  </si>
  <si>
    <t>072-2020</t>
  </si>
  <si>
    <t>063-2020</t>
  </si>
  <si>
    <t>KAESER COMPRESORES DE COLOMBIA LTDA</t>
  </si>
  <si>
    <t>MANTENIMIENTO PREVENTIVO, CORRECTIVO GENERAL CON SUMINISTRO DE REPUESTOS AL SISTEMA DE VACIO MARCA KAESER DEL HOSPITAL MILITAR CENTRAL Y DEMAS REPARACIONES QUE SE PRESENTEN Y SEAN NECESARIAS PARA LA OPTIMA PRESTACION DE LOS SERVICIOS DE LA ENTIDAD HOSPITALARIA</t>
  </si>
  <si>
    <t>062-2020</t>
  </si>
  <si>
    <t>DYA IMPORT &amp; EXPORT S.A.S</t>
  </si>
  <si>
    <t>ADQUISICION DE LLANTAS NUEVAS, ELEMENTO MECANICO HECHO DE CAUCHO, QUIMICOS, LONAS, ACERO Y OTROS MATERIALES PROCEDENTES DE FABRICA, QUE NO HA SIDO REMANUFACTURADO, REENCAUCHETADO, USADO O REGRABADO, PARA EL PARQUE AUTOMOTOR DEL HOSPITAL MILITAR CENTRAL</t>
  </si>
  <si>
    <t>SP JAIR JAVIER GARCIA</t>
  </si>
  <si>
    <t>049-2020</t>
  </si>
  <si>
    <t>DRAEGER COLOMBIA S.A</t>
  </si>
  <si>
    <t>ADQUISICION DE EQUIPO BIOMEDICO A FIN DE DOTAR LAS AREAS DE EXPANSION - DE ACUERDO AL ANEXO TECNICO DE CADA CONTRATO LOTES 1 Y 5 SEGÚN URGENCIA MANIFIESTA DECRETADA MEDIANTE RESOLUCION</t>
  </si>
  <si>
    <t>KATHERIN FUENTES - WILLIAM WILCHES RODRIGUEZ</t>
  </si>
  <si>
    <t>053-2020</t>
  </si>
  <si>
    <t>INVERSIONES PROMEDCO S.A.S</t>
  </si>
  <si>
    <t>050-2020</t>
  </si>
  <si>
    <t>ADQUISICION DE EQUIPO BIOMEDICO A FIN DE DOTAR LA SAREAS DE EXPANSION - DE ACUERDO AL ANEXO TECNICO DEL MISMO LOTES 2 - SEGÚN URGENC9IA MANIFIESTA DECRETADA MEDIANTE RESOLUCION N° 181/2020</t>
  </si>
  <si>
    <t>051-2020</t>
  </si>
  <si>
    <t>SMN SOLUCIONES INTEGRALES S.A.S</t>
  </si>
  <si>
    <t>ADQUISICION DE EQUIPO BIOMEDICO A FIN DE DOTAR LA SAREAS DE EXPANSION - DE ACUERDO AL ANEXO TECNICO DEL MISMO LOTES 3 Y 6 - SEGÚN URGENC9IA MANIFIESTA DECRETADA MEDIANTE RESOLUCION N° 181/2020</t>
  </si>
  <si>
    <t>054-2020</t>
  </si>
  <si>
    <t>052-2020</t>
  </si>
  <si>
    <t>IMPULMEDICO S.A.S</t>
  </si>
  <si>
    <t>ADQUISICION DE EQUIPO BIOMEDICO A FIN DE DOTAR LA SAREAS DE EXPANSION - DE ACUERDO AL ANEXO TECNICO DEL MISMO LOTES 4- SEGÚN URGENC9IA MANIFIESTA DECRETADA MEDIANTE RESOLUCION N° 181/2020</t>
  </si>
  <si>
    <t>067-2020</t>
  </si>
  <si>
    <t>068-2020</t>
  </si>
  <si>
    <t>SUMINISTRO DE GASES MEDICINALES PARA LOS DIFERENTES SERVICIOS QUE PRESTA EL HOSPITAL MILITAR CENTRAL (LOTE 1)</t>
  </si>
  <si>
    <t>MESSER COLOMBIA</t>
  </si>
  <si>
    <t>SUMINISTRO DE GASES MEDICINALES PARA LOS DIFERENTES SERVICIOS QUE PRESTA EL HOSPITAL MILITAR CENTRAL (LOTE 2)</t>
  </si>
  <si>
    <t>076-2020</t>
  </si>
  <si>
    <t>ANDREC SURGICAL S.A</t>
  </si>
  <si>
    <t>SUMINISTRO DE INSUMOS Y DISPOSITIVOS MEDICOS PARA PROCEDIMIENTO DE CONSULTA Y QUIRURGICOS DEL SERVICIO DE OFTALMOLOGIA DEL HOSPITAL MILITAR CENTRAL</t>
  </si>
  <si>
    <t>078-2020</t>
  </si>
  <si>
    <t>https://community.secop.gov.co/Public/Tendering/OpportunityDetail/Index?noticeUID=CO1.NTC.1187205&amp;isFromPublicArea=True&amp;isModal=true&amp;asPopupView=true</t>
  </si>
  <si>
    <t>CD-019-2020-HOMIL</t>
  </si>
  <si>
    <t>SA-007-2020-HOMIL</t>
  </si>
  <si>
    <t>https://community.secop.gov.co/Public/Tendering/OpportunityDetail/Index?noticeUID=CO1.NTC.1138723&amp;isFromPublicArea=True&amp;isModal=true&amp;asPopupView=true</t>
  </si>
  <si>
    <t>MC-025-2020-HOMIL</t>
  </si>
  <si>
    <t>https://community.secop.gov.co/Public/Tendering/OpportunityDetail/Index?noticeUID=CO1.NTC.1180191&amp;isFromPublicArea=True&amp;isModal=true&amp;asPopupView=true</t>
  </si>
  <si>
    <t>CD-015-2020-HOMIL</t>
  </si>
  <si>
    <t>https://community.secop.gov.co/Public/Tendering/OpportunityDetail/Index?noticeUID=CO1.NTC.1202910&amp;isFromPublicArea=True&amp;isModal=true&amp;asPopupView=true</t>
  </si>
  <si>
    <t>LP-002-2020-HOMIL</t>
  </si>
  <si>
    <t>https://community.secop.gov.co/Public/Tendering/OpportunityDetail/Index?noticeUID=CO1.NTC.1115790&amp;isFromPublicArea=True&amp;isModal=true&amp;asPopupView=true</t>
  </si>
  <si>
    <t>SI-001-2020-HOMIL</t>
  </si>
  <si>
    <t>https://community.secop.gov.co/Public/Tendering/OpportunityDetail/Index?noticeUID=CO1.NTC.1122894&amp;isFromPublicArea=True&amp;isModal=true&amp;asPopupView=true</t>
  </si>
  <si>
    <t>MANTENIMIENTO DE EQUIPO BIOMEDICO DE COLOMBIA S.A.S - MEBICOL</t>
  </si>
  <si>
    <t>CD-023-2020-HOMIL</t>
  </si>
  <si>
    <t>https://community.secop.gov.co/Public/Tendering/OpportunityDetail/Index?noticeUID=CO1.NTC.1207114&amp;isFromPublicArea=True&amp;isModal=true&amp;asPopupView=true</t>
  </si>
  <si>
    <t>SA-008-2020-HOMIL</t>
  </si>
  <si>
    <t>https://community.secop.gov.co/Public/Tendering/OpportunityDetail/Index?noticeUID=CO1.NTC.1145904&amp;isFromPublicArea=True&amp;isModal=true&amp;asPopupView=true</t>
  </si>
  <si>
    <t>SA-012-2020-HOMIL</t>
  </si>
  <si>
    <t>https://community.secop.gov.co/Public/Tendering/OpportunityDetail/Index?noticeUID=CO1.NTC.1158552&amp;isFromPublicArea=True&amp;isModal=true&amp;asPopupView=true</t>
  </si>
  <si>
    <t>SA-014-2020-HOMIL</t>
  </si>
  <si>
    <t>https://community.secop.gov.co/Public/Tendering/OpportunityDetail/Index?noticeUID=CO1.NTC.1164968&amp;isFromPublicArea=True&amp;isModal=true&amp;asPopupView=true</t>
  </si>
  <si>
    <t>SA-009-2020-HOMIL</t>
  </si>
  <si>
    <t>https://community.secop.gov.co/Public/Tendering/OpportunityDetail/Index?noticeUID=CO1.NTC.1158553&amp;isFromPublicArea=True&amp;isModal=true&amp;asPopupView=true</t>
  </si>
  <si>
    <t>080-2020</t>
  </si>
  <si>
    <t>INTERVENTORIA</t>
  </si>
  <si>
    <t>FREDDY ESTRADA RODRIGUEZ</t>
  </si>
  <si>
    <t>INTERVENTORIA TECNICA, ADMINISTRATIVA, JURIDICA, FINANCIERA, CONTABLE Y AMBIENTAL AL CONTRATO DE OBRA CUYO OBJETO ES EL MANTENIMIENTO PREVENTIVO Y CORERCTIVO DE LOS SISTEMAS DE REDES, SISTEMA DE EXTRACION Y CALDERAS CON INCLUSION DE OBRA PARA EL HOSPITAL MILITAR CENTRAL</t>
  </si>
  <si>
    <t>079-2020</t>
  </si>
  <si>
    <t>CONTROL Y GESTION AMBIENTAL S.A.S</t>
  </si>
  <si>
    <t>PRESTACION DE SERVICIO DE TOMA DE MIUESTRAS, TRANSPORTE, ANALISIS E INFORMES DE CALIDAD DEL AGUA POTABLE, PISCIONA DE HIDROTERAPIA, ALIMENTOS, AGUAS RESIDUALES, LODOS Y EMISIONES ATMOSFERICAS</t>
  </si>
  <si>
    <t>082-2020</t>
  </si>
  <si>
    <t>NUCLEOFARMA S.A.S</t>
  </si>
  <si>
    <t>SUMINISTRO DE RADIOFARMACOS VARIOS PARA REALIZAR ESTUDIOS, DIAGNOSTICOS Y TRATAMIENTOS DE ENFERMEDADES TIROIDEAS BENIGNAS Y MALIGNAS</t>
  </si>
  <si>
    <t>CAROLINA MORENO MALDONADO</t>
  </si>
  <si>
    <t>084-2020</t>
  </si>
  <si>
    <t>SUMINISTRO DE OCTEOTRIDE MARCADO CON TC99 PARA ESTUDIO DE TUMORES NEUROENDOCRINOS</t>
  </si>
  <si>
    <t>087-2020</t>
  </si>
  <si>
    <t>SOLUCIONES INTEGRALES DE OFICINA S.A.S</t>
  </si>
  <si>
    <t>ADQUISICION DE ELEMENTOS PARA COMPLEMENTO DE HABITACIONES DEL HOSPITAL MILITAR CENTRAL</t>
  </si>
  <si>
    <t>089-2020</t>
  </si>
  <si>
    <t>SUMINISTRO DE INSUMOS MEDICO QUIRURGICOS REQUERIDOS PARA TODOS LOS SERVICIOS DEL HOSPITAL MILITAR CENTRAL LOTE 5 INSUMOS METODO DE ESTERILIZACION FORMALDEHIDO</t>
  </si>
  <si>
    <t>088-2020</t>
  </si>
  <si>
    <t>SUMINISTRO DE INSUMOS MEDICO QUIRURGICOS REQUERIDOS PARA TODOS LOS SERVICIOS DEL HOSPITAL MILITAR CENTRAL LOTE 1 AGUJAS E INTRODUCTORES HEMODINAMIA</t>
  </si>
  <si>
    <t>099-2020</t>
  </si>
  <si>
    <t>GREEN BUTTON S.A.S</t>
  </si>
  <si>
    <t>ADQUISICION DE KITS DE PRONACION</t>
  </si>
  <si>
    <t>RICARDO URIBE</t>
  </si>
  <si>
    <t>094-2020</t>
  </si>
  <si>
    <t>BIOMERIUX COLOMBIA S.A.S</t>
  </si>
  <si>
    <t>SUMINISTRO DE REACTIVOS E INSUMOS PARA DIAGNOSTICO RAPIDO DE DIFERENTES ENFERMEDADES POR BIOLOGIA MOLECULAR (PCR)</t>
  </si>
  <si>
    <t>LAURA MILENA GUAVITA GALLO</t>
  </si>
  <si>
    <t>085-2020</t>
  </si>
  <si>
    <t>GRANADOS Y CONDECORACIONES S.A.S</t>
  </si>
  <si>
    <t>ADQUISICION DE MEDALLAS E INCENTIVOS PARA EL PERSONAL DEL HOSPITAL MILITAR CENTRAL</t>
  </si>
  <si>
    <t>083-2020</t>
  </si>
  <si>
    <t>COMCI S.A.S</t>
  </si>
  <si>
    <t>SUMINISTRO DE MATERIAL RADIOACTIVO PARA REALIZAR ESTUDIOS DIAGNOSTICOS (GAMAGRAFIAS DE LOS DOFERENTES ORGANOS Y SISTEMAS)</t>
  </si>
  <si>
    <t>069-2020</t>
  </si>
  <si>
    <t>UNION TEMPORAL MULTICATEKOM</t>
  </si>
  <si>
    <t>MANTENIMIENTO PREVENTIVO Y CORRECTIVO DE LOS SISTEMAS DE REDES, SISTEMA DE EXTRACCION Y CALDERAS CON INCLUSION DE OBRA PARA EL HOSPITAL MILITAR CENTRAL</t>
  </si>
  <si>
    <t>090-2020</t>
  </si>
  <si>
    <t>CENTRO CAR 19 LTDA</t>
  </si>
  <si>
    <t>MANTENIMIENTO PREVENTIVO Y CORRECTIVO INCLUYENDO REPUESTOS Y ACCESORIOS  ORIGINALES, NUEVOS NO REMANUFACTURADOS, PARA EL PARQUE AUTOMOTOR DEL HOSPITAL MILITAR CENTRAL</t>
  </si>
  <si>
    <t>JAIR JAVIER GARCIA POLO</t>
  </si>
  <si>
    <t>https://community.secop.gov.co/Public/Tendering/OpportunityDetail/Index?noticeUID=CO1.NTC.1160914&amp;isFromPublicArea=True&amp;isModal=true&amp;asPopupView=true</t>
  </si>
  <si>
    <t>LP-003-2020-HOMIL (Fase de Selección (Presentación de ofertas))</t>
  </si>
  <si>
    <t>https://community.secop.gov.co/Public/Tendering/OpportunityDetail/Index?noticeUID=CO1.NTC.1204307&amp;isFromPublicArea=True&amp;isModal=true&amp;asPopupView=true</t>
  </si>
  <si>
    <t>MC-053-2020-HOMIL</t>
  </si>
  <si>
    <t>https://community.secop.gov.co/Public/Tendering/OpportunityDetail/Index?noticeUID=CO1.NTC.1205016&amp;isFromPublicArea=True&amp;isModal=true&amp;asPopupView=true</t>
  </si>
  <si>
    <t>MC-056-2020-HOMIL</t>
  </si>
  <si>
    <t>https://community.secop.gov.co/Public/Tendering/OpportunityDetail/Index?noticeUID=CO1.NTC.1212453&amp;isFromPublicArea=True&amp;isModal=true&amp;asPopupView=true</t>
  </si>
  <si>
    <t>MC-059-2020-HOMIL</t>
  </si>
  <si>
    <t>https://community.secop.gov.co/Public/Tendering/OpportunityDetail/Index?noticeUID=CO1.NTC.1204403&amp;isFromPublicArea=True&amp;isModal=true&amp;asPopupView=true</t>
  </si>
  <si>
    <t>MC-030-2020-HOMIL</t>
  </si>
  <si>
    <t>https://community.secop.gov.co/Public/Tendering/OpportunityDetail/Index?noticeUID=CO1.NTC.1215628&amp;isFromPublicArea=True&amp;isModal=true&amp;asPopupView=true</t>
  </si>
  <si>
    <t>https://community.secop.gov.co/Public/Tendering/OpportunityDetail/Index?noticeUID=CO1.NTC.1212454&amp;isFromPublicArea=True&amp;isModal=true&amp;asPopupView=true</t>
  </si>
  <si>
    <t>MC-055-2020-HOMIL</t>
  </si>
  <si>
    <t>MC-060-2020-HOMIL</t>
  </si>
  <si>
    <t>https://community.secop.gov.co/Public/Tendering/OpportunityDetail/Index?noticeUID=CO1.NTC.1193238&amp;isFromPublicArea=True&amp;isModal=true&amp;asPopupView=true</t>
  </si>
  <si>
    <t>SA-015-2020-HOMIL (Manifestación de interés (Menor Cuantía)) (Presentación de oferta)</t>
  </si>
  <si>
    <t>https://community.secop.gov.co/Public/Tendering/OpportunityDetail/Index?noticeUID=CO1.NTC.1183545&amp;isFromPublicArea=True&amp;isModal=true&amp;asPopupView=true</t>
  </si>
  <si>
    <t>LP-004-2020-HOMIL  (Presentación de oferta)</t>
  </si>
  <si>
    <t>SA-006-2020-HOMIL (Manifestación de interés (Menor Cuantía)) (Presentación de oferta)</t>
  </si>
  <si>
    <t>https://community.secop.gov.co/Public/Tendering/OpportunityDetail/Index?noticeUID=CO1.NTC.1194673&amp;isFromPublicArea=True&amp;isModal=true&amp;asPopupView=true</t>
  </si>
  <si>
    <t>https://community.secop.gov.co/Public/Tendering/OpportunityDetail/Index?noticeUID=CO1.NTC.1244008&amp;isFromPublicArea=True&amp;isModal=true&amp;asPopupView=true</t>
  </si>
  <si>
    <t>CD-025-2020-HOMIL</t>
  </si>
  <si>
    <t>CD-024-2020-HOMIL-UM</t>
  </si>
  <si>
    <t>https://community.secop.gov.co/Public/Tendering/OpportunityDetail/Index?noticeUID=CO1.NTC.1241877&amp;isFromPublicArea=True&amp;isModal=true&amp;asPopupView=true</t>
  </si>
  <si>
    <t>100-2020</t>
  </si>
  <si>
    <t>DIABEN S.A.S</t>
  </si>
  <si>
    <t>CONTRATAR EL SERVICIO DE CAFECTERIA PARA LA ATENCION DE LOS DIFERENTES EVENTOS QUE SE REALIZAN EN LA DIRECCION GENERAL DEL HOSPITAL MILITAR CENTRAL</t>
  </si>
  <si>
    <t>MC-033-2020-HOMIL</t>
  </si>
  <si>
    <t>https://community.secop.gov.co/Public/Tendering/OpportunityDetail/Index?noticeUID=CO1.NTC.1217310&amp;isFromPublicArea=True&amp;isModal=true&amp;asPopupVi</t>
  </si>
  <si>
    <t>101-2019</t>
  </si>
  <si>
    <t>THINK MANAGEMENT SOLUTIONS S.A.S</t>
  </si>
  <si>
    <t>ADQUISICION DE LICENCIAS ACROBAT CREATIVE COULD PARA EL HOSPITAL MILITAR CENTRAL</t>
  </si>
  <si>
    <t>ARIEL VALENCIA SANDOVAL</t>
  </si>
  <si>
    <t>074-2020</t>
  </si>
  <si>
    <t>FUNDACION CARDIOVASCULAR DE COLOMBIA</t>
  </si>
  <si>
    <t>SUMINISTRO DE ALOINJERTOS, BANCO E HUESOS PARA EL AREA DE ORTOPEDIA Y TRAUMATOLOGIA DEL HOSPITAL MILITAR CENTRAL</t>
  </si>
  <si>
    <t>JOSE IGNACIO SANCHEZ URBINA</t>
  </si>
  <si>
    <t>086-2020</t>
  </si>
  <si>
    <t>HOSPITECNICA LTDA</t>
  </si>
  <si>
    <t>SUMINISTRO DE PAPEL TERMICO PARA ELECTROCARDIOGRAFO, DESTINADOS A LA ATENCION DE PACIENTES DEL HOSPITAL MILITAR CENTRAL</t>
  </si>
  <si>
    <t>NEILA ROBLES CARRLLO</t>
  </si>
  <si>
    <t>081-2020</t>
  </si>
  <si>
    <t>PROASECAL S.A.S</t>
  </si>
  <si>
    <t>SUMINISTRO DE ESTUCHES PARA EL CONTROL DE CALIDAD EXTERNO PARA LAS AREAS DE INMUNOSEROLOGIA E INMUNOHEMATOLOGIA DEL BANCO DE SANGRE DEL HOSPITAL MILITAR CENTRAL</t>
  </si>
  <si>
    <t>GLORIA NEIRA SILVA</t>
  </si>
  <si>
    <t>095-2020</t>
  </si>
  <si>
    <t>EQUITRONIC S.A</t>
  </si>
  <si>
    <t>SUMINISTRO DE ELEMENTOS DE TERAPIA RESPIRATORIA, DESTINADOS A LA ATENCION DE PACIENTES DEL HOSPITAL MILITAR CENTRAL</t>
  </si>
  <si>
    <t>MARTHA LUCIA PINZON</t>
  </si>
  <si>
    <t>092-2020</t>
  </si>
  <si>
    <t>MC-050-2020-HOMIL</t>
  </si>
  <si>
    <t>https://community.secop.gov.co/Public/Tendering/OpportunityDetail/Index?noticeUID=CO1.NTC.1195030&amp;isFromPublicArea=True&amp;isModal=true&amp;asPopupView=true</t>
  </si>
  <si>
    <t>MC-054-2020-HOMIL</t>
  </si>
  <si>
    <t>https://community.secop.gov.co/Public/Tendering/OpportunityDetail/Index?noticeUID=CO1.NTC.1206219&amp;isFromPublicArea=True&amp;isModal=true&amp;asPopupView=true</t>
  </si>
  <si>
    <t>MC-051-2020-HOMIL</t>
  </si>
  <si>
    <t>https://community.secop.gov.co/Public/Tendering/OpportunityDetail/Index?noticeUID=CO1.NTC.1205212&amp;isFromPublicArea=True&amp;isModal=true&amp;asPopupView=true</t>
  </si>
  <si>
    <t>MC-049-2020-HOMIL</t>
  </si>
  <si>
    <t>https://community.secop.gov.co/Public/Tendering/OpportunityDetail/Index?noticeUID=CO1.NTC.1224512&amp;isFromPublicArea=True&amp;isModal=true&amp;asPopupView=true</t>
  </si>
  <si>
    <t>MC-048-2020-HOMIL</t>
  </si>
  <si>
    <t>https://community.secop.gov.co/Public/Tendering/OpportunityDetail/Index?noticeUID=CO1.NTC.1224150&amp;isFromPublicArea=True&amp;isModal=true&amp;asPopupView=true</t>
  </si>
  <si>
    <t>MC-044-2020-HOMIL</t>
  </si>
  <si>
    <t>https://community.secop.gov.co/Public/Tendering/OpportunityDetail/Index?noticeUID=CO1.NTC.1236409&amp;isFromPublicArea=True&amp;isModal=true&amp;asPopupView=true</t>
  </si>
  <si>
    <t>093-2020</t>
  </si>
  <si>
    <t>C Y A LTDA</t>
  </si>
  <si>
    <t xml:space="preserve">ADQUIRIR LOS ELEMENTOS DE PROTECCION PERSONAL (ADQUISCION DE MONOGAFAS DE PROTECCION BIOLGICA) PARA EL RIESGO BIOLOGICO DE LOS TRABAJADORES ASISTENCIALES Y PERSONAL DEL HOSPITAL MILITAR CENTRAL QUE DEBA REALIZAR LA ATENCION DE PACIENTES DEL CASO PROBABLE Y SOSPECHOSO DE COVID </t>
  </si>
  <si>
    <t>CD-026-2020-HOMIL-UM</t>
  </si>
  <si>
    <t>https://community.secop.gov.co/Public/Tendering/OpportunityDetail/Index?noticeUID=CO1.NTC.1240819&amp;isFromPublicArea=True&amp;isModal=true&amp;asPopupView=true</t>
  </si>
  <si>
    <t>102-2020</t>
  </si>
  <si>
    <t>LILIANA GOMEZ SANTOFIMIO</t>
  </si>
  <si>
    <t>058-2020</t>
  </si>
  <si>
    <t>FRANCISCO VARGAS</t>
  </si>
  <si>
    <t>PRESTACION DE SERVICIOS PROFESIONALES DE UN MEDICO ESPECIALISTA EN RADIOLOIA PARA EL HOSPITAL MILITAR CENTRAL</t>
  </si>
  <si>
    <t>ALVARO TAFUR</t>
  </si>
  <si>
    <t>CD-021-2020-HOMIL</t>
  </si>
  <si>
    <t>https://community.secop.gov.co/Public/Tendering/OpportunityDetail/Index?noticeUID=CO1.NTC.1194301&amp;isFromPublicArea=True&amp;isModal=true&amp;asPopupView=true</t>
  </si>
  <si>
    <t>MC-064-2020-HOMIL</t>
  </si>
  <si>
    <t>https://community.secop.gov.co/Public/Tendering/OpportunityDetail/Index?noticeUID=CO1.NTC.1237820&amp;isFromPublicArea=True&amp;isModal=true&amp;asPopupView=true</t>
  </si>
  <si>
    <t>103-2020</t>
  </si>
  <si>
    <t>ECOLOGIA Y ENTORNO S.A.S</t>
  </si>
  <si>
    <t>PRESTACION DE SERVICIOS DE GESTION EXTERNA PARA LOS RESIDUOS PELIGROSOS DE RIESGO QUIMICO DEL HOSPITAL MILITAR CENTRAL</t>
  </si>
  <si>
    <t>091-2020</t>
  </si>
  <si>
    <t>MÍNIMA CUANTÍA</t>
  </si>
  <si>
    <t>TECNICA ELECTROMEDICA S.A.</t>
  </si>
  <si>
    <t>SUMINISTRO DE ELEMENTOS DE TERAPIA RESPIRATORIA, DESTINADOS A LA ATENCIÓN DE PACIENTES DEL HOSPITAL MILITAR CENTRAL</t>
  </si>
  <si>
    <t>109-2020</t>
  </si>
  <si>
    <t>SELECCIÓN ABREVIADA PARA LA PRESTACIÓN DE SERVICIOS  DE SALUD</t>
  </si>
  <si>
    <t>PRESTACION DE SERVICIOS DE SALUD</t>
  </si>
  <si>
    <t>SA-023-2020-HOMIL</t>
  </si>
  <si>
    <t>https://community.secop.gov.co/Public/Tendering/OpportunityDetail/Index?noticeUID=CO1.NTC.1207884&amp;isFromPublicArea=True&amp;isModal=true&amp;asPopupView=true</t>
  </si>
  <si>
    <t>SOCIEDAD DE CIRUGIA OCULAR S.A.</t>
  </si>
  <si>
    <t>CONTRATAR LOS SERVICIOS QUIRÚRGICOS EN CALIDAD DE DERECHOS DE SALAS, SERVICIO DE ANESTESIA, EXÁMENES DIAGNÓSTICOS Y COMPLEMENTARIOS PARA PROCEDIMIENTOS DE CIRUGÍAS DEL ÁREA DE OFTALMOLOGÍA QUE SE REQUIERAN POR PARTE DEL HOSPITAL MILITAR CENTRAL</t>
  </si>
  <si>
    <t>107-2020</t>
  </si>
  <si>
    <t>SA-024-2020-HOMIL</t>
  </si>
  <si>
    <t>BOSTON SCIENTIFIC COLOMBIA LTDA.</t>
  </si>
  <si>
    <t>SUMINISTRO DE URETEROSCOPIOS FLEXIBLES DESCARTABLES PARA EL SERVICIO DE UROLOGIA</t>
  </si>
  <si>
    <t>111-2020</t>
  </si>
  <si>
    <t>MC-081-2020-HOMIL</t>
  </si>
  <si>
    <t>NIL SAS</t>
  </si>
  <si>
    <t>SUMINISTRO DE TAPABOCAS RESPIRADORES CON FILTRO N 95 CONTRA RIESGO BIOLOGICO PARA EL HOSPITAL MILITAR CENTRAL</t>
  </si>
  <si>
    <t>096-2020</t>
  </si>
  <si>
    <t>SI-002-2020-HOMIL</t>
  </si>
  <si>
    <t>https://community.secop.gov.co/Public/Tendering/OpportunityDetail/Index?noticeUID=CO1.NTC.1154294&amp;isFromPublicArea=True&amp;isModal=true&amp;asPopupView=true</t>
  </si>
  <si>
    <t>INSTITUCIONAL STAR SERVICES LTDA</t>
  </si>
  <si>
    <t>ADQUISICIÓN UTILES DE ESCRITORIO Y PAPEL FOTOCOPIA PARA IMPRESIÓN TAMAÑOS CARTA Y OFICIO, PARA LOS SERVICIOS QUE SE PRESTAN EN EL HOSPITAL MILITAR CENTRAL</t>
  </si>
  <si>
    <t>JHON JAIRO JULIO JIMENEZ</t>
  </si>
  <si>
    <t>DISPAPELES S.A.S.</t>
  </si>
  <si>
    <t>110-2020</t>
  </si>
  <si>
    <t>MC-073-2020-HOMIL</t>
  </si>
  <si>
    <t>LIVANOVA COLOMBIA SAS</t>
  </si>
  <si>
    <t xml:space="preserve"> SUMINISTRO DE INSUMOS MÉDICO-QUIRÚRGICOS (OXIGENADORES, HEMOCONCENTRADORES, CONECTORES E INTERCAMBIADOR DE CALOR) PARA EL HOSPITAL MILITAR CENTRAL</t>
  </si>
  <si>
    <t>106-2020</t>
  </si>
  <si>
    <t>11-2020</t>
  </si>
  <si>
    <t>OBRA</t>
  </si>
  <si>
    <t>SA-011-2020-HOMIL</t>
  </si>
  <si>
    <t>https://community.secop.gov.co/Public/Tendering/OpportunityDetail/Index?noticeUID=CO1.NTC.1179105&amp;isFromPublicArea=True&amp;isModal=true&amp;asPopupView=true</t>
  </si>
  <si>
    <t>CONSORCIO OBRAS JEP 2020</t>
  </si>
  <si>
    <t>CONTRATACIÓN DE OBRA LLAVE EN MANO PARA REALIZAR EL DISEÑO, CONSTRUCCIÓN, ADECUACIÓN, MANTENIMIENTO E INSTALACIÓN DE LAS ÁREAS QUE CONFORMAN LAS SALAS DE OBSERVACIÓN PEDIÁTRICAS DE URGENCIAS SÓTANO 2 - FARMACIA HOSPITALARIA - CIRCULACIONES Y SALA DE ESPERAS DEL ÁREA DE URGENCIAS DEL MILITAR CENTRAL, QUE CUMPLA CON EL MARCO NORMATIVO PARA SU HABILITACIÓN Y ACREDITACIÓN DE DICHAS AREAS</t>
  </si>
  <si>
    <t>LUIS AGUSTÍN GARCÍA CASTAÑEDA</t>
  </si>
  <si>
    <t>113-2020</t>
  </si>
  <si>
    <t>WORLD MEDICAL SAS</t>
  </si>
  <si>
    <t>INSUMOS PARA PROCEDIMIENTOS DE RADIOLOGIA INTERVENCIONISTA. (LOTE No 5)</t>
  </si>
  <si>
    <t>SUBDIRECCIÓN DE APOYO</t>
  </si>
  <si>
    <t>112-2020</t>
  </si>
  <si>
    <t>RP MEDICAS SA</t>
  </si>
  <si>
    <t>INSUMOS PARA PROCEDIMIENTOS DE RADIOLOGIA INTERVENCIONISTA. (LOTE No 1,2,3)</t>
  </si>
  <si>
    <t>098-2020</t>
  </si>
  <si>
    <t>SA-010-2020-HOMIL</t>
  </si>
  <si>
    <t>https://community.secop.gov.co/Public/Tendering/OpportunityDetail/Index?noticeUID=CO1.NTC.1156424&amp;isFromPublicArea=True&amp;isModal=true&amp;asPopupView=true</t>
  </si>
  <si>
    <t>LUIS ARMANDO BORDA VANEGAS</t>
  </si>
  <si>
    <t>CONTRATACIÓN DE DISEÑO, CONSTRUCCIÓN BAÑOS PUBLICOS DE PARQUEADERO Y MANTENIMIENTO BAÑOS DE CONSULTA EXTERNA DEL HOSPITAL MILITAR CENTRAL, QUE CUMPLA CON EL MARCO NORMATIVO PARA SU HABILITACIÓN Y ACREDITACIÓN DE DICHAS AREA.</t>
  </si>
  <si>
    <t>114-2020</t>
  </si>
  <si>
    <t>MC-080-2020-HOMIL</t>
  </si>
  <si>
    <t>ADQUISICIÓN DE INSTRUMENTAL QUIRÚRGICO PARA EL SERVICIO DE CIRUGÍA CARDIO VASCULAR DEL HOSPITAL MILITAR CENTRAL (lote No 1)</t>
  </si>
  <si>
    <t>SUBDIRECCIÓN MÉDICA</t>
  </si>
  <si>
    <t>119-2020</t>
  </si>
  <si>
    <t>MC-085-2020-HOMIL</t>
  </si>
  <si>
    <t>ISOMEDIX TECHNOLOGY S.A.S.</t>
  </si>
  <si>
    <t>SUMINISTRO DE MATERIAL RADIACTIVO YODO 131 (I131) PARA DIAGNÓSTICO Y TRATAMIENTO DE ENFERMEDADES TIROIDEAS BENIGNAS Y MALIGNAS</t>
  </si>
  <si>
    <t>115-2020</t>
  </si>
  <si>
    <t>BBRAUN MEDCIAL SA</t>
  </si>
  <si>
    <t>117-2020</t>
  </si>
  <si>
    <t>LABORATORIOS ALCON DE COLOMBIA S.A.</t>
  </si>
  <si>
    <t>CD-027-2020-HOMIL</t>
  </si>
  <si>
    <t>SUMINISTRO DE ELEMENTOS, INSUMOS Y DISPOSITIVOS MÉDICOS PARA LOS EQUIPOS CONSTELLATION Y CENTURION PARA LOS PROCEDIMIENTOS QUIRÚRGICOS DEL SERVICIO DE OFTALMOLOGIA DEL HOSPITAL MILITAR CENTRAL</t>
  </si>
  <si>
    <t>118-2020</t>
  </si>
  <si>
    <t>BENJAMIN HERNANDEZ ACOSTA - VIVERO EL PORTAL DEL EDEN</t>
  </si>
  <si>
    <t>SUMINISTRO DE PLANTAS Y MATERIALES NECESARIOS PARA CONTINUAR CON EL MANTENIMIENTO, RESTAURACIÓN Y ADECUACIÓN DE JARDINES Y ZONAS VERDES DEL HOSPITAL MILITAR CENTRAL</t>
  </si>
  <si>
    <t>GIOVANY ANDRES PORRAS RODRIGUEZ</t>
  </si>
  <si>
    <t>MC-074-2020-HOMIL</t>
  </si>
  <si>
    <t>https://community.secop.gov.co/Public/Tendering/OpportunityDetail/Index?noticeUID=CO1.NTC.1252628&amp;isFromPublicArea=True&amp;isModal=true&amp;asPopupView=true</t>
  </si>
  <si>
    <t>https://community.secop.gov.co/Public/Tendering/OpportunityDetail/Index?noticeUID=CO1.NTC.1267910&amp;isFromPublicArea=True&amp;isModal=true&amp;asPopupView=true</t>
  </si>
  <si>
    <t>https://community.secop.gov.co/Public/Tendering/OpportunityDetail/Index?noticeUID=CO1.NTC.1252276&amp;isFromPublicArea=True&amp;isModal=true&amp;asPopupView=true</t>
  </si>
  <si>
    <t>MC-072-2020-HOMIL</t>
  </si>
  <si>
    <t>https://community.secop.gov.co/Public/Tendering/OpportunityDetail/Index?noticeUID=CO1.NTC.1267808&amp;isFromPublicArea=True&amp;isModal=true&amp;asPopupView=true</t>
  </si>
  <si>
    <t>MC-078-2020-HOMIL</t>
  </si>
  <si>
    <t>https://community.secop.gov.co/Public/Tendering/OpportunityDetail/Index?noticeUID=CO1.NTC.1275566&amp;isFromPublicArea=True&amp;isModal=true&amp;asPopupView=true</t>
  </si>
  <si>
    <t>https://community.secop.gov.co/Public/Tendering/OpportunityDetail/Index?noticeUID=CO1.NTC.1288450&amp;isFromPublicArea=True&amp;isModal=true&amp;asPopupView=true</t>
  </si>
  <si>
    <t>https://community.secop.gov.co/Public/Tendering/OpportunityDetail/Index?noticeUID=CO1.NTC.1290814&amp;isFromPublicArea=True&amp;isModal=true&amp;asPopupView=true</t>
  </si>
  <si>
    <t>120-2020</t>
  </si>
  <si>
    <t>C &amp; C CORTE Y CONFECCION CESAR EDILSON CAROZO CESPEDES</t>
  </si>
  <si>
    <t>SUMINISTROS DE VESTIDOS DE LABOR PARA EL PERSONL QUE DEVENGA UN INGRESO IGUAL O INFERIOR A DOS SALAROS MINIMOS LEGALES MENSUALES VIGENTES Y QUE LABORAN PARA EL ESTABLECIMIENTO PUBICO HOSPITAL MILITAR CENTRAL VIGENCIA 2020</t>
  </si>
  <si>
    <t>SUMINISTRO DE MATERIAL RADIOACTIVO PARA REALIZAR ESTUDIOS ISGNOSTICOS CON LEUCOCITOS MARCADOS CON TC99M</t>
  </si>
  <si>
    <t>097-2020</t>
  </si>
  <si>
    <t>116-2020</t>
  </si>
  <si>
    <t>PROYECTOS INGENIERIA Y MANTENIMIENTO S.A.S</t>
  </si>
  <si>
    <t>LUIS AGUSTIN GARCIA CASTAÑEDA</t>
  </si>
  <si>
    <t>122-2020</t>
  </si>
  <si>
    <t>ENTREGAR BAJO LA MODALIDAD DE CONTRATO DE ARRENDAMIENTO, UN AREA FISICA CORRESPONDIENTE A LA FARMACIA CONSULTA EXTERNA (AMBULATORIA) CON 173,3 M2  A ETICOS UT 2020, A CUAL SE DESTINARA PARA LA DIKSPENSACION DE MEDICAMENTOS EN EL HOSPITAL MILITAR CENTRAL EN LA CIUDAD DE BOGOTA DC EN VIRTUD DEL CONTRATO N° 106-DIGSA-2020 SUSCRITO CON LA DIRECCION GENERAL DE SANIDAD MILITAR</t>
  </si>
  <si>
    <t>ETICOS UT 2020</t>
  </si>
  <si>
    <t>123-2020</t>
  </si>
  <si>
    <t>SELECCIÓN ABREVIADA</t>
  </si>
  <si>
    <t>G Y G CONSTRUCCIONES S.A.S</t>
  </si>
  <si>
    <t>MANTENIMIENTO Y ADECUACION DE AREAS DE HOSPITALIZACION PISO SEXTO DEL HOSPITAL MILITAR CENTRAL NIVEL III Y IV, QUE CUMPLA CON EL MARCO NORMATIVO PARA SU HABILITACION Y ACREDITACION DE DICHSA AREAS</t>
  </si>
  <si>
    <t>SUBDIRCCION MEDICA</t>
  </si>
  <si>
    <t>PLANEACION</t>
  </si>
  <si>
    <t>124-2020</t>
  </si>
  <si>
    <t>SOLIDARIA</t>
  </si>
  <si>
    <t>ADQUISICION DE LAS POLIZAS DE SEGURO OBLIGATORIO DE ACCIDENTES DE TRANSITO SOAT PARA EL PARQUE AUTOMOTOR DEL HOSPITAL MILITA CENTRAL</t>
  </si>
  <si>
    <t>JAIR GARCIA POLO</t>
  </si>
  <si>
    <t>125-2020</t>
  </si>
  <si>
    <t>ESCUELA NACIONAL DE RESCATE E.U</t>
  </si>
  <si>
    <t>ADQUISICION, INSTALACION, CERTIFICACION Y RECERTIFICACION DE LOS PUNTOS DE ANCLAJE PARA LAS EDIFICACIONES  DEL HOSPITAL MILITAR CENTRAL</t>
  </si>
  <si>
    <t>126-2020</t>
  </si>
  <si>
    <t>SUMINISTRO DE INSUMOS MEDICO - QUIRURGICOS PARA EL SERVICIO DE CIRUGIA VASCULAR DEL HOSPITAL MILITAR CENTRAL</t>
  </si>
  <si>
    <t>127-2020</t>
  </si>
  <si>
    <t>128-2020</t>
  </si>
  <si>
    <t>VJ CARDIOSISTEMAS S.A.S</t>
  </si>
  <si>
    <t>129-2020</t>
  </si>
  <si>
    <t>130-2020</t>
  </si>
  <si>
    <t>TWINS AND MARTIN COLOMBIA S.A.S</t>
  </si>
  <si>
    <t>131-2020</t>
  </si>
  <si>
    <t>CTP MEDIC S.A</t>
  </si>
  <si>
    <t>SUMINISTRO DE AGUJAS PARA BIOPSIA DE PROSTATA REQUERIDOS PARA ELL SERVICIO DE UROLOGIA DEL HOSPITAL MILITAR CENTRAL</t>
  </si>
  <si>
    <t>WILLIAM QUIROGA MATAMOROS</t>
  </si>
  <si>
    <t>104-2020</t>
  </si>
  <si>
    <t>PATRICIA ALVAREZ IPS LCM S.A.S</t>
  </si>
  <si>
    <t>PRESTACION DE SERVICIOS MEDICOS PARA LA REALIZACION DE MANOMETRIAS ANORECTALES DE ALTA RESOLUCION (POBLACION ADULTA Y PEDIATRICA), MANOMETRIAS ESOFAGICAS DE ALTA RESOLUCION (POBLACION ADULTA Y PEDIATRICA), FIBROSCAN, PHMETRIAS DE 24 HORAS (POBLACION PEDIATRICA) CON IMPEDANCIOMETRIA PARA USUARIOS DEL SUBSISTEMA DE SALUD DE LAS FUERZAS MILITARES REMITIDOS POR EL HOSPITAL MILITAR CENTRAL</t>
  </si>
  <si>
    <t>HAROLDO JULIAO NACITH</t>
  </si>
  <si>
    <t>134-2020</t>
  </si>
  <si>
    <t>GRUPO LOS LAGOS S.A.S</t>
  </si>
  <si>
    <t xml:space="preserve">SUMINISTRO DE ELEMENTOS E INSUMOS DE LIMPIEZA PARA DIFERENTES AREAS DEL HOSPITAL MILITAR CENTRAL </t>
  </si>
  <si>
    <t>SA-022-2020-HOMIL</t>
  </si>
  <si>
    <t>https://community.secop.gov.co/Public/Tendering/OpportunityDetail/Index?noticeUID=CO1.NTC.1211928&amp;isFromPublicArea=True&amp;isModal=true&amp;asPopupView=true</t>
  </si>
  <si>
    <t>https://community.secop.gov.co/Public/Tendering/OpportunityDetail/Index?noticeUID=CO1.NTC.1265398&amp;isFromPublicArea=True&amp;isModal=true&amp;asPopupView=true</t>
  </si>
  <si>
    <t>MC-063-2020-HOMIL</t>
  </si>
  <si>
    <t>https://community.secop.gov.co/Public/Tendering/OpportunityDetail/Index?noticeUID=CO1.NTC.1279133&amp;isFromPublicArea=True&amp;isModal=true&amp;asPopupView=true</t>
  </si>
  <si>
    <t>MC-083-2020-HOMIL</t>
  </si>
  <si>
    <t>https://community.secop.gov.co/Public/Tendering/OpportunityDetail/Index?noticeUID=CO1.NTC.1285296&amp;isFromPublicArea=True&amp;isModal=true&amp;asPopupView=true</t>
  </si>
  <si>
    <t>CD-031-2020-HOMIL</t>
  </si>
  <si>
    <t>https://community.secop.gov.co/Public/Tendering/OpportunityDetail/Index?noticeUID=CO1.NTC.1319227&amp;isFromPublicArea=True&amp;isModal=true&amp;asPopupView=true</t>
  </si>
  <si>
    <t>SA-019-2020</t>
  </si>
  <si>
    <t>https://community.secop.gov.co/Public/Tendering/OpportunityDetail/Index?noticeUID=CO1.NTC.1178854&amp;isFromPublicArea=True&amp;isModal=true&amp;asPopupView=true</t>
  </si>
  <si>
    <t>SA-013-2020- HOMIL</t>
  </si>
  <si>
    <t>https://community.secop.gov.co/Public/Tendering/OpportunityDetail/Index?noticeUID=CO1.NTC.1178652&amp;isFromPublicArea=True&amp;isModal=true&amp;asPopupView=true</t>
  </si>
  <si>
    <t>MC-092-2020-HOMIL</t>
  </si>
  <si>
    <t>https://community.secop.gov.co/Public/Tendering/OpportunityDetail/Index?noticeUID=CO1.NTC.1306875&amp;isFromPublicArea=True&amp;isModal=true&amp;asPopupView=true</t>
  </si>
  <si>
    <t>CD.-030-2020-HOMIL</t>
  </si>
  <si>
    <t>https://community.secop.gov.co/Public/Tendering/OpportunityDetail/Index?noticeUID=CO1.NTC.1316719&amp;isFromPublicArea=True&amp;isModal=true&amp;asPopupView=true</t>
  </si>
  <si>
    <t>MC-093-2020-HOMIL</t>
  </si>
  <si>
    <t>https://community.secop.gov.co/Public/Tendering/OpportunityDetail/Index?noticeUID=CO1.NTC.1315313&amp;isFromPublicArea=True&amp;isModal=true&amp;asPopupView=true</t>
  </si>
  <si>
    <t>SA-025-2020-HOMIL</t>
  </si>
  <si>
    <t>https://community.secop.gov.co/Public/Tendering/OpportunityDetail/Index?noticeUID=CO1.NTC.1236308&amp;isFromPublicArea=True&amp;isModal=true&amp;asPopupView=true</t>
  </si>
  <si>
    <t>145-2020</t>
  </si>
  <si>
    <t>INSTRUMENTACION S.A</t>
  </si>
  <si>
    <t>MANTENIMIENTOO PPREVENTIVO Y LOS CORRECTIVOS QUE SEAN NECESARIOS INCLUIDO REPUESTOS ORIGINALES NUEVOS NO REMANUFACTURADOS PARA LOS EQUIPOS DE MARCA CARE-FUSION, AVEA Y EMBLA (VENTILADORES, EQUIPO DE FUNCION PULMONAR Y POLISOMNOGRAFIA) DE LOS SERVICIOS DE NEUMOLOGIA, TERPIA REESPIRATORIA-UCIS Y LABORATORIO DE ELECTROENEFALOGRAMA DEL HOSPITAL MILITAR CENTRAL</t>
  </si>
  <si>
    <t>NANCY CHAPARRO</t>
  </si>
  <si>
    <t>136-2020</t>
  </si>
  <si>
    <t>PROCIBERNETICA S.A</t>
  </si>
  <si>
    <t>ADQUISICION, INSTALACION Y CONFIGURACION DE TRES HSOT DE VIRTUALIZACION PARA DAR CONTINUIDAD AL ESQUEMA DE ALTA DISPONIBILIDAD DE LOS DATACENTER DEL HOSPITAL MILITAR CENTRAL</t>
  </si>
  <si>
    <t>SA-029-2020-HOMIL</t>
  </si>
  <si>
    <t>https://community.secop.gov.co/Public/Tendering/OpportunityDetail/Index?noticeUID=CO1.NTC.1274440&amp;isFromPublicArea=True&amp;isModal=true&amp;asPopupView=true</t>
  </si>
  <si>
    <t>CD-034-2020-HOMIL</t>
  </si>
  <si>
    <t>https://community.secop.gov.co/Public/Tendering/OpportunityDetail/Index?noticeUID=CO1.NTC.1339805&amp;isFromPublicArea=True&amp;isModal=true&amp;asPopupView=true</t>
  </si>
  <si>
    <t>138-2020</t>
  </si>
  <si>
    <t>NEUROLOR S.A.S</t>
  </si>
  <si>
    <t>ALQUILER DE EQUIPO MARCO DE EXTEREOTAXIA, PARA LA REALIZACION DE PROCEDIMIENTOS NEUROQUIRURGICOS</t>
  </si>
  <si>
    <t>JUAN CARLOS LUQUE SUAREZ</t>
  </si>
  <si>
    <t>132-2020</t>
  </si>
  <si>
    <t>INCOLMEDICA S.A.S.</t>
  </si>
  <si>
    <t>ADQUISICION DE INSUMOS PARA EL PARQUEADERO PUBLICO DEL HOSPITAL MILITAR CENTRAL</t>
  </si>
  <si>
    <t>JHON EDWIN VEGA SANTOS</t>
  </si>
  <si>
    <t>135-2020</t>
  </si>
  <si>
    <t>RP MEDICOS S.A</t>
  </si>
  <si>
    <t>SUMINISTRO DE ELEMENTOS DE CURACION (MEDULA OSEA) DESTINADOS A LA ATENCION DE PACIENTES DEL HOSPITAL MILITAR CENTRAL</t>
  </si>
  <si>
    <t>137-2020</t>
  </si>
  <si>
    <t>030--2020</t>
  </si>
  <si>
    <t>SUMINISTROS DE INSUMOS Y DISPOSITIVOS MEDICOS PARA PROCEDIMIENTOS DE CONSULTA Y QUIRURGICOS DEL SERVICIO DE OFTALMOLOGIA DEL HOSPITAL MILITAR CENTRAL</t>
  </si>
  <si>
    <t>MANTENIMIENTO DE PISOS EN ESCALERAS Y RAMPA EDIFICIO FE EN LA CAUSA DEL HOSPITAL MILITAR CENTRAL NIVEL III Y IV QUE CUMPLA CON EL MARCO NORMATIVO PARA SU HABILITACION Y ACREDITACION DE DICHAS AREAS</t>
  </si>
  <si>
    <t>MC-091-2020-HOMIL</t>
  </si>
  <si>
    <t>https://community.secop.gov.co/Public/Tendering/OpportunityDetail/Index?noticeUID=CO1.NTC.1320306&amp;isFromPublicArea=True&amp;isModal=true&amp;asPopupView=true</t>
  </si>
  <si>
    <t>SA-034-2020-HOMIL</t>
  </si>
  <si>
    <t>https://community.secop.gov.co/Public/Tendering/OpportunityDetail/Index?noticeUID=CO1.NTC.1297359&amp;isFromPublicArea=True&amp;isModal=true&amp;asPopupView=true</t>
  </si>
  <si>
    <t>https://community.secop.gov.co/Public/Tendering/OpportunityDetail/Index?noticeUID=CO1.NTC.1277164&amp;isFromPublicArea=True&amp;isModal=true&amp;asPopupView=true</t>
  </si>
  <si>
    <t>SA-030-2020-HOMIL</t>
  </si>
  <si>
    <t>CONTRATACION DIRECTA</t>
  </si>
  <si>
    <t>133-2020</t>
  </si>
  <si>
    <t xml:space="preserve">MACROSEARCH S.A.S </t>
  </si>
  <si>
    <t>MANTENIMIENTO PREVENTIVO Y LOS CORRECTIVOS QUE SEAN NECESARIOS INCLUIDO EL SUMINISTRO DE REPUESTOS ORIGINALES NUEVOS NO REMANUFACTURADOS PARA LOS EQUIPOS MARCA THERMO FISHER SCIENTIFIC (PROCESADOR AUTOMATICO DE TEJIDOS, ESTACION DE MACROSCOPIA, CITOCENTRIFUGA,  CRIOSTATO ELECTRONICO Y REFRIGERADORPARA CADAVERES)  DEL SERVICIO DE PATOLOGIA DEL HOSPITAL MILITAR CENTRAL</t>
  </si>
  <si>
    <t>GILBERTO ROMERO ARDILA</t>
  </si>
  <si>
    <t>139-2020</t>
  </si>
  <si>
    <t>OPTICA ALEMANA E Y H CHMIDT S.A</t>
  </si>
  <si>
    <t>SUMINISTRO DE LENTES Y MONTURAS Y LENTES DE CONTACTO PARA LOS FUNCIONARIOS DE PLANTA Y BENEFICIARIOS DEL HOSPITAL MILITAR CENTRAL</t>
  </si>
  <si>
    <t>146-2020</t>
  </si>
  <si>
    <t>MINIMA CUANTIA</t>
  </si>
  <si>
    <t>MICROSITIOS S.A.S</t>
  </si>
  <si>
    <t>CONTRATAR LOS SERVICIOS DE CONSULTA EN LA REALIZACION DE LEVANTAMIENTO DE PERFIL  DE RIESGO LAVADO DE ACTIVOS Y FINANCIACION DEL TERRORISMO (LA/FT), REALIZACION SEGMENTACION DE LOS FACTORES DE RIESGO LAFT Y DESARROLAR FORMATO DE VINCULACION O CONOCIMIENTO DE TERCEROS DE ACUERDO CON O SOLICITADO POR EL HOSPITAL MILITAR CENTRAL</t>
  </si>
  <si>
    <t>DIEGO LUIIS BETANCOURT CORREA</t>
  </si>
  <si>
    <t>143-2020</t>
  </si>
  <si>
    <t>GRUPO EMPRESARIAL CREAR DE COLOMBIA S.A.S</t>
  </si>
  <si>
    <t>ADQUISICION, CONFIGURACION Y SOPORTE DEL SISTEMA DE CONTROL Y OPERACIÓN PARA EL SERVICIO DE IIMPRESION DEL HOSPITAL MILITAR CENTRAL</t>
  </si>
  <si>
    <t>151-2020</t>
  </si>
  <si>
    <t>TECNOLOGIA DE HARDWARE Y SOFWARE PCTECHSOFT S.A.S</t>
  </si>
  <si>
    <t>RENOVACION DEL SOPORTE Y MANTENIMIENTO SUMINISTRO, INSTALACON Y CONFIGURACION DE NUEVAS LICENCIAS DE LA HERRAMIENTA DE SEGURIDAD INFORMATICA PCECURE, DEDICADA A LOS EQUIOS DE USUARIO FINAL DE LA RED DEL HOSPITAL ILITAR CNTRAL</t>
  </si>
  <si>
    <t>https://community.secop.gov.co/Public/Tendering/OpportunityDetail/Index?noticeUID=CO1.NTC.1306141&amp;isFromPublicArea=True&amp;isModal=true&amp;asPopupView=true</t>
  </si>
  <si>
    <t>MC-087-2020-HOMIL</t>
  </si>
  <si>
    <t>MC-088-2020-HOMIL</t>
  </si>
  <si>
    <t>https://community.secop.gov.co/Public/Tendering/OpportunityDetail/Index?noticeUID=CO1.NTC.1336804&amp;isFromPublicArea=True&amp;isModal=true&amp;asPopupView=true</t>
  </si>
  <si>
    <t>https://community.secop.gov.co/Public/Tendering/OpportunityDetail/Index?noticeUID=CO1.NTC.1327409&amp;isFromPublicArea=True&amp;isModal=true&amp;asPopupView=true</t>
  </si>
  <si>
    <t>MC-097-2020-HOMIL</t>
  </si>
  <si>
    <t>MC-094-2020-HOMIL</t>
  </si>
  <si>
    <t>https://community.secop.gov.co/Public/Tendering/OpportunityDetail/Index?noticeUID=CO1.NTC.1327312&amp;isFromPublicArea=True&amp;isModal=true&amp;asPopupView=true</t>
  </si>
  <si>
    <t>CD-035-2020-HOMIL</t>
  </si>
  <si>
    <t>https://community.secop.gov.co/Public/Tendering/OpportunityDetail/Index?noticeUID=CO1.NTC.1359930&amp;isFromPublicArea=True&amp;isModal=true&amp;asPopupView=true</t>
  </si>
  <si>
    <t>152-2020</t>
  </si>
  <si>
    <t>CD-036-2020-HOMIL</t>
  </si>
  <si>
    <t>https://community.secop.gov.co/Public/Tendering/OpportunityDetail/Index?noticeUID=CO1.NTC.1360030&amp;isFromPublicArea=True&amp;isModal=true&amp;asPopupView=true</t>
  </si>
  <si>
    <t>CONTROL ONLINE S.A.S</t>
  </si>
  <si>
    <t>SERVICIO DE SOPORTE Y MANTENIMIENTO PARA LA GESTION DE INCIDENTES Y ACTUALIZACION DE LOS MODULOS LICENCIADOS DE GESTOR DOCUMENTAL  Y EL SISTEMA DE GESTION DE CALIDAD, INCLUIDO CERTIFICADO SSL PARA EL HOSPITAL MILITAR CENTRAL</t>
  </si>
  <si>
    <t>FELIIX ANTONIO PALACIOS</t>
  </si>
  <si>
    <t>140-2019</t>
  </si>
  <si>
    <t>IMPULSORES INTERNACIONALES S.A.S</t>
  </si>
  <si>
    <t>SUMINISTRO DE PROTECTORES AUDITIVOS DESECHABLES, ELECTRODOS PARA RESONANCIA MAGNETICA, GEL DE ELECTROCONDUCCION, PAPEL PARA ECOGRAFIA DE ALTA DENSIDAD Y FIJADOR CITOLOGICO EN SPRAY PARA EL SERVICIO DE IIMAGENES DIAGNOSTICAS DEL HOSPITAL MILITAR CENTRAL</t>
  </si>
  <si>
    <t>147-2020</t>
  </si>
  <si>
    <t>RIESGO DE FRACTURA</t>
  </si>
  <si>
    <t>CONTRATACION DE LA PRESTACION DE SERVICIOS DE SALUD PARA LA REALIZACION DE ESTUDIOS DE ALERGIA MEDIANTE EL EMPLEO DE PRUEBAS CUTANEAS DE PUNCION PRICK TEST, PRUEBAS DE PARCHE O EPICUTANEA Y REALIZACION DE INMUNOTERAPIA ESPECIFICA CON ALERGENOS, REQUERIDOS CON EL OBJETO DE MEJORAR LOS PROCESOS DE DIAGNOSTICO, TRATAMIENTO DE PATOLOGIAS ALERGICAS E INMUNOLOGICAS Y CONSULTA AMBULATORIA DE ALERGOLOGIA E INMUNOLOGIA PARA PACIENTES PEDIATRICOS Y ADULTOS DEL HOSPITAL MILITAR CENTRAL</t>
  </si>
  <si>
    <t xml:space="preserve">MYRIAM LUCIA AVILA </t>
  </si>
  <si>
    <t>144-2020</t>
  </si>
  <si>
    <t>PHARMACEUTICAL SUPPLY CHAIN S.A.S</t>
  </si>
  <si>
    <t>ADQUISICION DE TUBOS COLORIMETRICOS PARA EL ANALISIS DE CONTROL DE CALIDAD DE AIRE MEDICINAL EN PRODUCCION  Y EN PUNTOS DE USO EN EL HOSPITAL MILITAR CENTRAL</t>
  </si>
  <si>
    <t>ELIAS MORA VARGS</t>
  </si>
  <si>
    <t>156-2020</t>
  </si>
  <si>
    <t>COMCI LTDA</t>
  </si>
  <si>
    <t>CONTROL DE CALIDAD DE PRUEBA DE PRECISION DE LOS ACTIVIMETROS MARCA CAPINTEC MODELO CRC - 15 R MOD 2200 SERIE 158607 Y BIODEX ATOMLAB CHAMBER SERIE 226288003</t>
  </si>
  <si>
    <t>158-2020</t>
  </si>
  <si>
    <t>EVALUA SALUD IPS S.A.S</t>
  </si>
  <si>
    <t>PRESTACIÓN DE SERVICIOS DE SALUD PARA LA REALIZACIÓN DE LOS EXÁMENES MÉDICOS OCUPACIONALES (INGRESOS, EGRESOS, PERIÓDICOS, CAMBIO DE OCUPACIÓN Y POST-INCAPACIDAD), ELABORACIÓN DE CONCEPTOS DE APTITUD PARA TRABAJOS DE ALTO RIESGO, REALIZACIÓN DE ANÁLISIS DE PUESTOS DE TRABAJO CON SU RESPECTIVO INFORME Y LOS CORRESPONDIENTES PARACLÍNICOS DE ACUERDO AL RIESGO DE LOS ASPIRANTES Y EMPLEADOS DEL HOSPITAL MILITAR CENTRAL CON PERIODICIDAD ANUAL</t>
  </si>
  <si>
    <t>154-2020</t>
  </si>
  <si>
    <t>CERTICAMARA</t>
  </si>
  <si>
    <t>ADQQUISICION DE CERTIFICADOS DIGITALES TOKEN PARA REALIZAR LOS REQUISITOS DE SIIF NACION II DEL HOSPTAL MILITAR CENTRAL</t>
  </si>
  <si>
    <t>MARTHA JANETH VARGAS</t>
  </si>
  <si>
    <t>148-2020</t>
  </si>
  <si>
    <t>LABTRONICS S.A.S</t>
  </si>
  <si>
    <t>SUMINISTRO DE INSUMOS Y REACTIVOS PARA REALIZAR TECNICAS INMUNOHISTOQUIMICA, ESTUDIOS DE CITOGENETICA CONVENCIONAL Y BIOLOGIA MOLECULAR Y PCR PARA ENFERMEDADES TUMORALES Y METABOLICAS (LOTES 1 Y 4)</t>
  </si>
  <si>
    <t>149-2020</t>
  </si>
  <si>
    <t>BIOCOL LTDA</t>
  </si>
  <si>
    <t>SUMINISTRO DE INSUMOS Y REACTIVOS PARA REALIZAR TECNICAS INMUNOHISTOQUIMICA, ESTUDIOS DE CITOGENETICA CONVENCIONAL Y BIOLOGIA MOLECULAR Y PCR PARA ENFERMEDADES TUMORALES Y METABOLICAS (LOTE 2)</t>
  </si>
  <si>
    <t>150-2020</t>
  </si>
  <si>
    <t>BIO INSTRUMENTS S.A</t>
  </si>
  <si>
    <t>SUMINISTRO DE INSUMOS Y REACTIVOS PARA REALIZAR TECNICAS INMUNOHISTOQUIMICA, ESTUDIOS DE CITOGENETICA CONVENCIONAL Y BIOLOGIA MOLECULAR Y PCR PARA ENFERMEDADES TUMORALES Y METABOLICAS (LOTE 5 Y 6)</t>
  </si>
  <si>
    <t>155-2020</t>
  </si>
  <si>
    <t>ARC ANALISIS S.A.S</t>
  </si>
  <si>
    <t>142-2020</t>
  </si>
  <si>
    <t xml:space="preserve">CMT </t>
  </si>
  <si>
    <t>MANTENIMIENTO CORRECTIVO INCLUYENDO SUMINISTRO E INSTALACION DE REPUESTOS ORIGINALES NUEVOS NO REMANUFACTURADOS DEL SISTEMA LLAMADO DE ENFERMERIA CON REFERENCIA LE-128 DESTINADO AL HOSPITAL MILITAR CENTRAL</t>
  </si>
  <si>
    <t>121-2020</t>
  </si>
  <si>
    <t>153-2020</t>
  </si>
  <si>
    <t>SUMISOF S.A.S</t>
  </si>
  <si>
    <t>SUMINISTRO DE BOLSAS PARAEL MANEJO DE CADAVEREES PARA EL AREA DE LA MORGUE DEL SERVICIO DE PATOLOGIA</t>
  </si>
  <si>
    <t>MARIA HELENA ASTORQUIZA CHAVEZ</t>
  </si>
  <si>
    <t>159-2020</t>
  </si>
  <si>
    <t>LM INSTRUMENTS S.A</t>
  </si>
  <si>
    <t>SUMINISTRO DE ELEMENTOS  DE CURACION (FILTRO ANTIBACTERIAL, INTERCAMBIADOR DE CALOR) DESTINADOS A LA ATENCION DE PACIENTES DEL HOSPITAL MILITAR CENTRAL</t>
  </si>
  <si>
    <t>157-2020</t>
  </si>
  <si>
    <t>DIIDACTICOS Y LLIROS DIDACLIBROS LTDA</t>
  </si>
  <si>
    <t>ADQUISICION DE AYUDAS DIDACTICAS PARA LA CAPACITACION DE ESTUDIANTES DE LA ESCUELA DE ENFERMERIA DEL HOSPITAL MILITAR CENTRAL</t>
  </si>
  <si>
    <t xml:space="preserve">JULIETA BARRERA CORONADO </t>
  </si>
  <si>
    <t>SUMINISTROS DE VESTIDOS DE LABOR PARA EL PERSONAL QUE DEVENGA UN INGRESO IGUAL O INFERIOR A DOS SALAROS MINIMOS LEGALES MENSUALES VIGENTES Y QUE LABORAN PARA EL ESTABLECIMIENTO PUBICO HOSPITAL MILITAR CENTRAL VIGENCIA 2020</t>
  </si>
  <si>
    <t>MC-075-2020-HOMIL</t>
  </si>
  <si>
    <t>https://community.secop.gov.co/Public/Tendering/OpportunityDetail/Index?noticeUID=CO1.NTC.1305845&amp;isFromPublicArea=True&amp;isModal=true&amp;asPopupView=true</t>
  </si>
  <si>
    <t>MC-082-2020-HOMIL</t>
  </si>
  <si>
    <t>https://community.secop.gov.co/Public/Tendering/OpportunityDetail/Index?noticeUID=CO1.NTC.1337135&amp;isFromPublicArea=True&amp;isModal=true&amp;asPopupView=true</t>
  </si>
  <si>
    <t>SA-032-2020-HOMIL</t>
  </si>
  <si>
    <t>https://community.secop.gov.co/Public/Tendering/OpportunityDetail/Index?noticeUID=CO1.NTC.1290513&amp;isFromPublicArea=True&amp;isModal=true&amp;asPopupView=true</t>
  </si>
  <si>
    <t>https://community.secop.gov.co/Public/Tendering/OpportunityDetail/Index?noticeUID=CO1.NTC.1275071&amp;isFromPublicArea=True&amp;isModal=true&amp;asPopupView=true</t>
  </si>
  <si>
    <t>SA-026-2020-HOMIL</t>
  </si>
  <si>
    <t>MC-113-2020-HOMIL</t>
  </si>
  <si>
    <t>https://community.secop.gov.co/Public/Tendering/OpportunityDetail/Index?noticeUID=CO1.NTC.1355209&amp;isFromPublicArea=True&amp;isModal=true&amp;asPopupView=true</t>
  </si>
  <si>
    <t>MC-086-2020-HOMIL</t>
  </si>
  <si>
    <t>https://community.secop.gov.co/Public/Tendering/OpportunityDetail/Index?noticeUID=CO1.NTC.1296501&amp;isFromPublicArea=True&amp;isModal=true&amp;asPopupView=true</t>
  </si>
  <si>
    <t>MC-111-2020-HOMIL</t>
  </si>
  <si>
    <t>MC-102-2020-HOMIL</t>
  </si>
  <si>
    <t>https://community.secop.gov.co/Public/Tendering/OpportunityDetail/Index?noticeUID=CO1.NTC.1359601&amp;isFromPublicArea=True&amp;isModal=true&amp;asPopupView=true</t>
  </si>
  <si>
    <t>https://community.secop.gov.co/Public/Tendering/OpportunityDetail/Index?noticeUID=CO1.NTC.1352245&amp;isFromPublicArea=True&amp;isModal=true&amp;asPopupView=true</t>
  </si>
  <si>
    <t>MC-123-2020-HOMIL</t>
  </si>
  <si>
    <t>https://community.secop.gov.co/Public/Tendering/OpportunityDetail/Index?noticeUID=CO1.NTC.1381807&amp;isFromPublicArea=True&amp;isModal=true&amp;asPopupView=true</t>
  </si>
  <si>
    <t>SA-033-2020-HOMIL</t>
  </si>
  <si>
    <t>https://community.secop.gov.co/Public/Tendering/OpportunityDetail/Index?noticeUID=CO1.NTC.1297817&amp;isFromPublicArea=True&amp;isModal=true&amp;asPopupView=true</t>
  </si>
  <si>
    <t>MC-066.2020-HOMIL</t>
  </si>
  <si>
    <t>https://community.secop.gov.co/Public/Tendering/OpportunityDetail/Index?noticeUID=CO1.NTC.1296920&amp;isFromPublicArea=True&amp;isModal=true&amp;asPopupView=true</t>
  </si>
  <si>
    <t>169-2020</t>
  </si>
  <si>
    <t xml:space="preserve">CONTRATACION DIRECTA </t>
  </si>
  <si>
    <t>161-2020</t>
  </si>
  <si>
    <t>CORPORACION SINDROME DE DOWN</t>
  </si>
  <si>
    <t>PRESTACION DE SERVICIOS PROFESIONALES EN TERAPIAS INTEGRALES E INTERDISCIPLINARIAS MENSUALES PARA PCIENTES DEL PROGRAMA DE ATENCION DE NIÑOS Y ADOLESCENTES CON DISCAPACIDAD MOTORA, COGNITIVA, SENSORIAL Y MULTIPLE DEL HOSPITAL MILITAR CENTRAL</t>
  </si>
  <si>
    <t>GRACIELA DEL PILAR GURERRERO</t>
  </si>
  <si>
    <t>CARLOS ANDRES CORREDOR SILVA</t>
  </si>
  <si>
    <t>PRESTACION DE SERVICIOS PROFESIONALES DE UN MEDICO RADIOLOGO PARA EL HOSPITAL MILITAR CENTRAL</t>
  </si>
  <si>
    <t>170-2020</t>
  </si>
  <si>
    <t>JUAN MANUEL IVEROS CARREÑO</t>
  </si>
  <si>
    <t>PRESTACION DE SERVICIOS PROFESIONALES DE UN MEDICO ESPECIALISTA EN RADIOLOGIA CON EXPERIENCIA EN INTERVENCIONISMO GENERAL Y VASCULAR  PARA EL HOSPITAL MILITAR CENTRAL</t>
  </si>
  <si>
    <t>166-2020</t>
  </si>
  <si>
    <t>AMBICOL - SERVICES S.A.S</t>
  </si>
  <si>
    <t>SERVICIO DE LAVADO Y DESINFECCION DE TANQUES DE ALMACENAMIENTO DE AGUA POTABLE DEL HOSPITAL MILITAR CENTRAL CON ANALISIS FISICO - QUIMICO Y MICROBIOLOGICO</t>
  </si>
  <si>
    <t>164-2020</t>
  </si>
  <si>
    <t>BAYER S.A</t>
  </si>
  <si>
    <t>SUMINISTRO DE LOS MEDIOS DE CONTRASTE PARA LA REALIZACION DE PROCEDIMIENTOS DE RESONANCIA MAGNETICA, TOMOGRAFIA COMPUTARIZADA Y ESTUDIOS ESPECIALES ENTRE OTROS</t>
  </si>
  <si>
    <t>160-2020</t>
  </si>
  <si>
    <t>SUMINISTRO DE GAFAS DE PROTECCION BIOLOGICA PARA LOS TRABAJADORES ASISTENCIALES EXPUESTOS A RIESGO BIOLOGICO EN EL HOSPITAL MILITAR CENTRAL</t>
  </si>
  <si>
    <t>MC-115-2020-HOMIL</t>
  </si>
  <si>
    <t>https://community.secop.gov.co/Public/Tendering/OpportunityDetail/Index?noticeUID=CO1.NTC.1361021&amp;isFromPublicArea=True&amp;isModal=true&amp;asPopupView=true</t>
  </si>
  <si>
    <t>CD-033-2020-HOMIL</t>
  </si>
  <si>
    <t>https://community.secop.gov.co/Public/Tendering/OpportunityDetail/Index?noticeUID=CO1.NTC.1362972&amp;isFromPublicArea=True&amp;isModal=true&amp;asPopupView=true</t>
  </si>
  <si>
    <t>https://community.secop.gov.co/Public/Tendering/OpportunityDetail/Index?noticeUID=CO1.NTC.1413669&amp;isFromPublicArea=True&amp;isModal=true&amp;asPopupView=true</t>
  </si>
  <si>
    <t>CD-043-2020-HOMIL</t>
  </si>
  <si>
    <t>CD-037-2020-HOMIL</t>
  </si>
  <si>
    <t>https://community.secop.gov.co/Public/Tendering/OpportunityDetail/Index?noticeUID=CO1.NTC.1413670&amp;isFromPublicArea=True&amp;isModal=true&amp;asPopupView=true</t>
  </si>
  <si>
    <t>MC-116-2020-HOMIL</t>
  </si>
  <si>
    <t>https://community.secop.gov.co/Public/Tendering/OpportunityDetail/Index?noticeUID=CO1.NTC.1378223&amp;isFromPublicArea=True&amp;isModal=true&amp;asPopupView=true</t>
  </si>
  <si>
    <t>SA-027-2020-HOMIL</t>
  </si>
  <si>
    <t>https://community.secop.gov.co/Public/Tendering/OpportunityDetail/Index?noticeUID=CO1.NTC.1288400&amp;isFromPublicArea=True&amp;isModal=true&amp;asPopupView=true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</si>
</sst>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5">
    <numFmt numFmtId="44" formatCode="_-&quot;$&quot;* #,##0.00_-;\-&quot;$&quot;* #,##0.00_-;_-&quot;$&quot;* &quot;-&quot;??_-;_-@_-"/>
    <numFmt numFmtId="164" formatCode="[$$-240A]\ #,##0"/>
    <numFmt numFmtId="165" formatCode="&quot;$&quot;\ #,##0"/>
    <numFmt numFmtId="166" formatCode="yyyy\-mm\-dd;@"/>
    <numFmt numFmtId="167" formatCode="&quot;$&quot;#,##0"/>
  </numFmts>
  <fonts count="13" x14ac:knownFonts="1">
    <font>
      <sz val="11"/>
      <color theme="1"/>
      <name val="Calibri"/>
      <family val="2"/>
      <scheme val="minor"/>
    </font>
    <font>
      <sz val="11"/>
      <color theme="1"/>
      <name val="Calibri"/>
      <family val="2"/>
      <scheme val="minor"/>
    </font>
    <font>
      <u/>
      <sz val="5.5"/>
      <color theme="10"/>
      <name val="Calibri"/>
      <family val="2"/>
    </font>
    <font>
      <sz val="10"/>
      <name val="Arial"/>
      <family val="2"/>
    </font>
    <font>
      <b/>
      <sz val="10"/>
      <name val="Calibri"/>
      <family val="2"/>
      <scheme val="minor"/>
    </font>
    <font>
      <b/>
      <sz val="10"/>
      <color theme="1"/>
      <name val="Calibri"/>
      <family val="2"/>
      <scheme val="minor"/>
    </font>
    <font>
      <sz val="10"/>
      <color theme="1"/>
      <name val="Calibri"/>
      <family val="2"/>
      <scheme val="minor"/>
    </font>
    <font>
      <sz val="10"/>
      <name val="Calibri"/>
      <family val="2"/>
      <scheme val="minor"/>
    </font>
    <font>
      <u/>
      <sz val="10"/>
      <color theme="10"/>
      <name val="Calibri"/>
      <family val="2"/>
    </font>
    <font>
      <sz val="9"/>
      <color rgb="FF0074E8"/>
      <name val="Arial"/>
      <family val="2"/>
    </font>
    <font>
      <sz val="9"/>
      <color theme="1"/>
      <name val="Arial"/>
      <family val="2"/>
    </font>
    <font>
      <b/>
      <sz val="10"/>
      <color rgb="FFFF0000"/>
      <name val="Calibri"/>
      <family val="2"/>
      <scheme val="minor"/>
    </font>
    <font>
      <sz val="10"/>
      <color rgb="FFFF0000"/>
      <name val="Calibri"/>
      <family val="2"/>
      <scheme val="minor"/>
    </font>
  </fonts>
  <fills count="5">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4" tint="0.59999389629810485"/>
        <bgColor indexed="64"/>
      </patternFill>
    </fill>
  </fills>
  <borders count="11">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4">
    <xf numFmtId="0" fontId="0" fillId="0" borderId="0"/>
    <xf numFmtId="4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38">
    <xf numFmtId="0" fontId="0" fillId="0" borderId="0" xfId="0"/>
    <xf numFmtId="0" fontId="6" fillId="0" borderId="0" xfId="0" applyFont="1"/>
    <xf numFmtId="49" fontId="5" fillId="2" borderId="9" xfId="0" applyNumberFormat="1" applyFont="1" applyFill="1" applyBorder="1" applyAlignment="1">
      <alignment horizontal="center" vertical="center" wrapText="1"/>
    </xf>
    <xf numFmtId="0" fontId="7" fillId="2" borderId="10" xfId="0" applyFont="1" applyFill="1" applyBorder="1" applyAlignment="1">
      <alignment vertical="center" wrapText="1"/>
    </xf>
    <xf numFmtId="0" fontId="6" fillId="2" borderId="10" xfId="0" applyFont="1" applyFill="1" applyBorder="1" applyAlignment="1">
      <alignment horizontal="justify" vertical="center" wrapText="1"/>
    </xf>
    <xf numFmtId="165" fontId="6" fillId="2" borderId="9" xfId="0" applyNumberFormat="1" applyFont="1" applyFill="1" applyBorder="1" applyAlignment="1">
      <alignment horizontal="center" vertical="center"/>
    </xf>
    <xf numFmtId="165" fontId="6" fillId="2" borderId="9" xfId="1" applyNumberFormat="1" applyFont="1" applyFill="1" applyBorder="1" applyAlignment="1">
      <alignment horizontal="center" vertical="center"/>
    </xf>
    <xf numFmtId="165" fontId="6" fillId="2" borderId="9" xfId="0" applyNumberFormat="1" applyFont="1" applyFill="1" applyBorder="1" applyAlignment="1">
      <alignment horizontal="center" vertical="center" wrapText="1"/>
    </xf>
    <xf numFmtId="0" fontId="6" fillId="0" borderId="9" xfId="0" applyFont="1" applyBorder="1" applyAlignment="1">
      <alignment horizontal="center" vertical="center" wrapText="1"/>
    </xf>
    <xf numFmtId="14" fontId="6" fillId="0" borderId="9" xfId="0" applyNumberFormat="1" applyFont="1" applyBorder="1" applyAlignment="1">
      <alignment horizontal="center" vertical="center" wrapText="1"/>
    </xf>
    <xf numFmtId="14" fontId="6" fillId="0" borderId="10" xfId="0" applyNumberFormat="1" applyFont="1" applyBorder="1" applyAlignment="1">
      <alignment horizontal="center" vertical="center" wrapText="1"/>
    </xf>
    <xf numFmtId="0" fontId="6" fillId="0" borderId="10" xfId="0" applyFont="1" applyBorder="1" applyAlignment="1">
      <alignment horizontal="center" vertical="center" wrapText="1"/>
    </xf>
    <xf numFmtId="166" fontId="6" fillId="3" borderId="9" xfId="0" applyNumberFormat="1" applyFont="1" applyFill="1" applyBorder="1" applyAlignment="1">
      <alignment horizontal="center" vertical="center" wrapText="1"/>
    </xf>
    <xf numFmtId="166" fontId="6" fillId="0" borderId="0" xfId="0" applyNumberFormat="1" applyFont="1"/>
    <xf numFmtId="0" fontId="8" fillId="0" borderId="10" xfId="2" applyFont="1" applyBorder="1" applyAlignment="1" applyProtection="1">
      <alignment vertical="center" wrapText="1"/>
    </xf>
    <xf numFmtId="164" fontId="4" fillId="4" borderId="8" xfId="0" applyNumberFormat="1" applyFont="1" applyFill="1" applyBorder="1" applyAlignment="1">
      <alignment horizontal="center" vertical="center" wrapText="1"/>
    </xf>
    <xf numFmtId="165" fontId="5" fillId="4" borderId="8" xfId="1" applyNumberFormat="1" applyFont="1" applyFill="1" applyBorder="1" applyAlignment="1">
      <alignment horizontal="center" vertical="center" wrapText="1"/>
    </xf>
    <xf numFmtId="4" fontId="4" fillId="4" borderId="8" xfId="0" applyNumberFormat="1" applyFont="1" applyFill="1" applyBorder="1" applyAlignment="1">
      <alignment horizontal="center" vertical="center" wrapText="1"/>
    </xf>
    <xf numFmtId="4" fontId="4" fillId="4" borderId="4" xfId="0" applyNumberFormat="1" applyFont="1" applyFill="1" applyBorder="1" applyAlignment="1">
      <alignment horizontal="center" vertical="center" wrapText="1"/>
    </xf>
    <xf numFmtId="166" fontId="4" fillId="4" borderId="8" xfId="0" applyNumberFormat="1" applyFont="1" applyFill="1" applyBorder="1" applyAlignment="1">
      <alignment horizontal="center" vertical="center" wrapText="1"/>
    </xf>
    <xf numFmtId="49" fontId="6" fillId="0" borderId="9" xfId="0" applyNumberFormat="1" applyFont="1" applyBorder="1" applyAlignment="1">
      <alignment horizontal="center" vertical="center" wrapText="1"/>
    </xf>
    <xf numFmtId="0" fontId="9" fillId="0" borderId="10" xfId="0" applyFont="1" applyBorder="1" applyAlignment="1">
      <alignment horizontal="center" vertical="center"/>
    </xf>
    <xf numFmtId="167" fontId="6" fillId="2" borderId="9" xfId="0" applyNumberFormat="1" applyFont="1" applyFill="1" applyBorder="1" applyAlignment="1">
      <alignment horizontal="center" vertical="center"/>
    </xf>
    <xf numFmtId="0" fontId="9" fillId="0" borderId="10" xfId="0" applyFont="1" applyBorder="1" applyAlignment="1">
      <alignment horizontal="center" vertical="center" wrapText="1"/>
    </xf>
    <xf numFmtId="165" fontId="11" fillId="2" borderId="9" xfId="1" applyNumberFormat="1" applyFont="1" applyFill="1" applyBorder="1" applyAlignment="1">
      <alignment horizontal="center" vertical="center"/>
    </xf>
    <xf numFmtId="165" fontId="12" fillId="2" borderId="9" xfId="1" applyNumberFormat="1" applyFont="1" applyFill="1" applyBorder="1" applyAlignment="1">
      <alignment horizontal="center" vertical="center"/>
    </xf>
    <xf numFmtId="49" fontId="4" fillId="4" borderId="2" xfId="0" applyNumberFormat="1" applyFont="1" applyFill="1" applyBorder="1" applyAlignment="1">
      <alignment horizontal="center" vertical="center" wrapText="1"/>
    </xf>
    <xf numFmtId="0" fontId="6" fillId="4" borderId="0" xfId="0" applyFont="1" applyFill="1"/>
    <xf numFmtId="166" fontId="4" fillId="4" borderId="3" xfId="0" applyNumberFormat="1" applyFont="1" applyFill="1" applyBorder="1" applyAlignment="1">
      <alignment horizontal="center" vertical="center" wrapText="1"/>
    </xf>
    <xf numFmtId="164" fontId="4" fillId="4" borderId="5" xfId="0" applyNumberFormat="1" applyFont="1" applyFill="1" applyBorder="1" applyAlignment="1">
      <alignment horizontal="center" vertical="center" wrapText="1"/>
    </xf>
    <xf numFmtId="164" fontId="4" fillId="4" borderId="3" xfId="0" applyNumberFormat="1" applyFont="1" applyFill="1" applyBorder="1" applyAlignment="1">
      <alignment horizontal="center" vertical="center" wrapText="1"/>
    </xf>
    <xf numFmtId="164" fontId="4" fillId="4" borderId="4" xfId="0" applyNumberFormat="1" applyFont="1" applyFill="1" applyBorder="1" applyAlignment="1">
      <alignment horizontal="center" vertical="center" wrapText="1"/>
    </xf>
    <xf numFmtId="49" fontId="4" fillId="4" borderId="1" xfId="0" applyNumberFormat="1" applyFont="1" applyFill="1" applyBorder="1" applyAlignment="1">
      <alignment horizontal="center" vertical="center" wrapText="1"/>
    </xf>
    <xf numFmtId="49" fontId="4" fillId="4" borderId="6" xfId="0" applyNumberFormat="1" applyFont="1" applyFill="1" applyBorder="1" applyAlignment="1">
      <alignment horizontal="center" vertical="center" wrapText="1"/>
    </xf>
    <xf numFmtId="0" fontId="5" fillId="4" borderId="5" xfId="0" applyFont="1" applyFill="1" applyBorder="1" applyAlignment="1">
      <alignment horizontal="center"/>
    </xf>
    <xf numFmtId="0" fontId="5" fillId="4" borderId="3" xfId="0" applyFont="1" applyFill="1" applyBorder="1" applyAlignment="1">
      <alignment horizontal="center"/>
    </xf>
    <xf numFmtId="49" fontId="4" fillId="4" borderId="2" xfId="0" applyNumberFormat="1" applyFont="1" applyFill="1" applyBorder="1" applyAlignment="1">
      <alignment horizontal="center" vertical="center" wrapText="1"/>
    </xf>
    <xf numFmtId="49" fontId="4" fillId="4" borderId="7" xfId="0" applyNumberFormat="1" applyFont="1" applyFill="1" applyBorder="1" applyAlignment="1">
      <alignment horizontal="center"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5512D11A-5CC6-11CF-8D67-00AA00BDCE1D}" ax:persistence="persistStream"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5</xdr:col>
          <xdr:colOff>400050</xdr:colOff>
          <xdr:row>164</xdr:row>
          <xdr:rowOff>0</xdr:rowOff>
        </xdr:from>
        <xdr:to>
          <xdr:col>5</xdr:col>
          <xdr:colOff>619125</xdr:colOff>
          <xdr:row>165</xdr:row>
          <xdr:rowOff>66675</xdr:rowOff>
        </xdr:to>
        <xdr:sp macro="" textlink="">
          <xdr:nvSpPr>
            <xdr:cNvPr id="1142" name="Control 118" hidden="1">
              <a:extLst>
                <a:ext uri="{63B3BB69-23CF-44E3-9099-C40C66FF867C}">
                  <a14:compatExt spid="_x0000_s1142"/>
                </a:ext>
                <a:ext uri="{FF2B5EF4-FFF2-40B4-BE49-F238E27FC236}">
                  <a16:creationId xmlns:a16="http://schemas.microsoft.com/office/drawing/2014/main" id="{00000000-0008-0000-0000-0000760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ommunity.secop.gov.co/Public/Tendering/OpportunityDetail/Index?noticeUID=CO1.NTC.1156424&amp;isFromPublicArea=True&amp;isModal=true&amp;asPopupView=true" TargetMode="External"/><Relationship Id="rId13" Type="http://schemas.openxmlformats.org/officeDocument/2006/relationships/image" Target="../media/image1.emf"/><Relationship Id="rId3" Type="http://schemas.openxmlformats.org/officeDocument/2006/relationships/hyperlink" Target="https://community.secop.gov.co/Public/Tendering/OpportunityDetail/Index?noticeUID=CO1.NTC.1207884&amp;isFromPublicArea=True&amp;isModal=true&amp;asPopupView=true" TargetMode="External"/><Relationship Id="rId7" Type="http://schemas.openxmlformats.org/officeDocument/2006/relationships/hyperlink" Target="https://community.secop.gov.co/Public/Tendering/OpportunityDetail/Index?noticeUID=CO1.NTC.1179105&amp;isFromPublicArea=True&amp;isModal=true&amp;asPopupView=true" TargetMode="External"/><Relationship Id="rId12" Type="http://schemas.openxmlformats.org/officeDocument/2006/relationships/control" Target="../activeX/activeX1.xml"/><Relationship Id="rId2" Type="http://schemas.openxmlformats.org/officeDocument/2006/relationships/hyperlink" Target="https://community.secop.gov.co/Public/Tendering/OpportunityDetail/Index?noticeUID=CO1.NTC.1224512&amp;isFromPublicArea=True&amp;isModal=true&amp;asPopupView=true" TargetMode="External"/><Relationship Id="rId1" Type="http://schemas.openxmlformats.org/officeDocument/2006/relationships/hyperlink" Target="https://community.secop.gov.co/Public/Tendering/OpportunityDetail/Index?noticeUID=CO1.NTC.1185435&amp;isFromPublicArea=True&amp;isModal=true&amp;asPopupView=true" TargetMode="External"/><Relationship Id="rId6" Type="http://schemas.openxmlformats.org/officeDocument/2006/relationships/hyperlink" Target="https://community.secop.gov.co/Public/Tendering/OpportunityDetail/Index?noticeUID=CO1.NTC.1154294&amp;isFromPublicArea=True&amp;isModal=true&amp;asPopupView=true" TargetMode="External"/><Relationship Id="rId11" Type="http://schemas.openxmlformats.org/officeDocument/2006/relationships/vmlDrawing" Target="../drawings/vmlDrawing1.vml"/><Relationship Id="rId5" Type="http://schemas.openxmlformats.org/officeDocument/2006/relationships/hyperlink" Target="https://community.secop.gov.co/Public/Tendering/OpportunityDetail/Index?noticeUID=CO1.NTC.1154294&amp;isFromPublicArea=True&amp;isModal=true&amp;asPopupView=true" TargetMode="External"/><Relationship Id="rId10" Type="http://schemas.openxmlformats.org/officeDocument/2006/relationships/drawing" Target="../drawings/drawing1.xml"/><Relationship Id="rId4" Type="http://schemas.openxmlformats.org/officeDocument/2006/relationships/hyperlink" Target="https://community.secop.gov.co/Public/Tendering/OpportunityDetail/Index?noticeUID=CO1.NTC.1145612&amp;isFromPublicArea=True&amp;isModal=true&amp;asPopupView=true" TargetMode="External"/><Relationship Id="rId9"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T164"/>
  <sheetViews>
    <sheetView tabSelected="1" zoomScaleNormal="100" workbookViewId="0">
      <pane xSplit="1" ySplit="2" topLeftCell="B3" activePane="bottomRight" state="frozen"/>
      <selection pane="topRight" activeCell="B1" sqref="B1"/>
      <selection pane="bottomLeft" activeCell="A3" sqref="A3"/>
      <selection pane="bottomRight" activeCell="R3" sqref="R3"/>
    </sheetView>
  </sheetViews>
  <sheetFormatPr baseColWidth="10" defaultRowHeight="12.75" x14ac:dyDescent="0.2"/>
  <cols>
    <col min="1" max="1" width="13.85546875" style="1" customWidth="1"/>
    <col min="2" max="2" width="18.7109375" style="1" customWidth="1"/>
    <col min="3" max="3" width="19.28515625" style="1" customWidth="1"/>
    <col min="4" max="4" width="16.42578125" style="1" customWidth="1"/>
    <col min="5" max="5" width="24.140625" style="1" customWidth="1"/>
    <col min="6" max="6" width="29.7109375" style="1" customWidth="1"/>
    <col min="7" max="7" width="25.28515625" style="1" customWidth="1"/>
    <col min="8" max="8" width="48.42578125" style="1" customWidth="1"/>
    <col min="9" max="9" width="14.42578125" style="1" customWidth="1"/>
    <col min="10" max="10" width="15.85546875" style="1" hidden="1" customWidth="1"/>
    <col min="11" max="11" width="15.140625" style="1" hidden="1" customWidth="1"/>
    <col min="12" max="12" width="17.28515625" style="1" hidden="1" customWidth="1"/>
    <col min="13" max="14" width="17.140625" style="1" hidden="1" customWidth="1"/>
    <col min="15" max="15" width="16.42578125" style="1" hidden="1" customWidth="1"/>
    <col min="16" max="16" width="19.28515625" style="1" customWidth="1"/>
    <col min="17" max="18" width="13.5703125" style="13" bestFit="1" customWidth="1"/>
    <col min="19" max="19" width="28.85546875" style="1" customWidth="1"/>
    <col min="20" max="20" width="20.5703125" style="1" customWidth="1"/>
    <col min="21" max="16384" width="11.42578125" style="1"/>
  </cols>
  <sheetData>
    <row r="1" spans="1:20" s="27" customFormat="1" ht="15.75" customHeight="1" thickBot="1" x14ac:dyDescent="0.25">
      <c r="A1" s="32" t="s">
        <v>12</v>
      </c>
      <c r="B1" s="32" t="s">
        <v>63</v>
      </c>
      <c r="C1" s="36" t="s">
        <v>20</v>
      </c>
      <c r="D1" s="36" t="s">
        <v>4</v>
      </c>
      <c r="E1" s="36" t="s">
        <v>16</v>
      </c>
      <c r="F1" s="36" t="s">
        <v>15</v>
      </c>
      <c r="G1" s="36" t="s">
        <v>14</v>
      </c>
      <c r="H1" s="32" t="s">
        <v>0</v>
      </c>
      <c r="I1" s="29" t="s">
        <v>1</v>
      </c>
      <c r="J1" s="30"/>
      <c r="K1" s="30"/>
      <c r="L1" s="30"/>
      <c r="M1" s="30"/>
      <c r="N1" s="30"/>
      <c r="O1" s="30"/>
      <c r="P1" s="31"/>
      <c r="Q1" s="34" t="s">
        <v>2</v>
      </c>
      <c r="R1" s="35"/>
      <c r="S1" s="28"/>
      <c r="T1" s="32" t="s">
        <v>17</v>
      </c>
    </row>
    <row r="2" spans="1:20" s="27" customFormat="1" ht="51.75" thickBot="1" x14ac:dyDescent="0.25">
      <c r="A2" s="33"/>
      <c r="B2" s="33"/>
      <c r="C2" s="36"/>
      <c r="D2" s="37"/>
      <c r="E2" s="36"/>
      <c r="F2" s="36"/>
      <c r="G2" s="37"/>
      <c r="H2" s="33"/>
      <c r="I2" s="15" t="s">
        <v>5</v>
      </c>
      <c r="J2" s="16" t="s">
        <v>6</v>
      </c>
      <c r="K2" s="17" t="s">
        <v>7</v>
      </c>
      <c r="L2" s="18" t="s">
        <v>8</v>
      </c>
      <c r="M2" s="18" t="s">
        <v>9</v>
      </c>
      <c r="N2" s="18" t="s">
        <v>13</v>
      </c>
      <c r="O2" s="18" t="s">
        <v>19</v>
      </c>
      <c r="P2" s="18" t="s">
        <v>10</v>
      </c>
      <c r="Q2" s="19" t="s">
        <v>11</v>
      </c>
      <c r="R2" s="19" t="s">
        <v>18</v>
      </c>
      <c r="S2" s="26" t="s">
        <v>3</v>
      </c>
      <c r="T2" s="33"/>
    </row>
    <row r="3" spans="1:20" ht="84.95" customHeight="1" x14ac:dyDescent="0.2">
      <c r="A3" s="2" t="s">
        <v>41</v>
      </c>
      <c r="B3" s="8" t="s">
        <v>106</v>
      </c>
      <c r="C3" s="20" t="s">
        <v>42</v>
      </c>
      <c r="D3" s="11" t="s">
        <v>23</v>
      </c>
      <c r="E3" s="23" t="s">
        <v>44</v>
      </c>
      <c r="F3" s="14" t="s">
        <v>82</v>
      </c>
      <c r="G3" s="3" t="s">
        <v>43</v>
      </c>
      <c r="H3" s="4" t="s">
        <v>39</v>
      </c>
      <c r="I3" s="5">
        <v>58000000</v>
      </c>
      <c r="J3" s="6"/>
      <c r="K3" s="5">
        <v>58000000</v>
      </c>
      <c r="L3" s="7"/>
      <c r="M3" s="7"/>
      <c r="N3" s="7"/>
      <c r="O3" s="7"/>
      <c r="P3" s="5">
        <f>SUM(K3:O3)</f>
        <v>58000000</v>
      </c>
      <c r="Q3" s="12">
        <v>43843</v>
      </c>
      <c r="R3" s="12">
        <v>44196</v>
      </c>
      <c r="S3" s="10" t="s">
        <v>64</v>
      </c>
      <c r="T3" s="8" t="s">
        <v>27</v>
      </c>
    </row>
    <row r="4" spans="1:20" ht="84.95" customHeight="1" x14ac:dyDescent="0.2">
      <c r="A4" s="2" t="s">
        <v>45</v>
      </c>
      <c r="B4" s="8" t="s">
        <v>106</v>
      </c>
      <c r="C4" s="20" t="s">
        <v>46</v>
      </c>
      <c r="D4" s="11" t="s">
        <v>23</v>
      </c>
      <c r="E4" s="23" t="s">
        <v>40</v>
      </c>
      <c r="F4" s="14" t="s">
        <v>83</v>
      </c>
      <c r="G4" s="3" t="s">
        <v>47</v>
      </c>
      <c r="H4" s="4" t="s">
        <v>39</v>
      </c>
      <c r="I4" s="5">
        <v>57500000</v>
      </c>
      <c r="J4" s="6"/>
      <c r="K4" s="5">
        <v>57500000</v>
      </c>
      <c r="L4" s="7"/>
      <c r="M4" s="7"/>
      <c r="N4" s="7"/>
      <c r="O4" s="7"/>
      <c r="P4" s="5">
        <f t="shared" ref="P4:P14" si="0">SUM(K4:O4)</f>
        <v>57500000</v>
      </c>
      <c r="Q4" s="12">
        <v>43847</v>
      </c>
      <c r="R4" s="12">
        <v>44196</v>
      </c>
      <c r="S4" s="10" t="s">
        <v>64</v>
      </c>
      <c r="T4" s="8" t="s">
        <v>27</v>
      </c>
    </row>
    <row r="5" spans="1:20" ht="84.95" customHeight="1" x14ac:dyDescent="0.2">
      <c r="A5" s="2" t="s">
        <v>48</v>
      </c>
      <c r="B5" s="8" t="s">
        <v>106</v>
      </c>
      <c r="C5" s="20" t="s">
        <v>49</v>
      </c>
      <c r="D5" s="11" t="s">
        <v>23</v>
      </c>
      <c r="E5" s="23" t="s">
        <v>40</v>
      </c>
      <c r="F5" s="14" t="s">
        <v>83</v>
      </c>
      <c r="G5" s="3" t="s">
        <v>50</v>
      </c>
      <c r="H5" s="4" t="s">
        <v>39</v>
      </c>
      <c r="I5" s="5">
        <v>57333333</v>
      </c>
      <c r="J5" s="24">
        <v>28500000</v>
      </c>
      <c r="K5" s="5">
        <v>28833333</v>
      </c>
      <c r="L5" s="7"/>
      <c r="M5" s="7"/>
      <c r="N5" s="7"/>
      <c r="O5" s="7"/>
      <c r="P5" s="5">
        <f t="shared" si="0"/>
        <v>28833333</v>
      </c>
      <c r="Q5" s="12">
        <v>43847</v>
      </c>
      <c r="R5" s="12">
        <v>44196</v>
      </c>
      <c r="S5" s="10" t="s">
        <v>64</v>
      </c>
      <c r="T5" s="8" t="s">
        <v>27</v>
      </c>
    </row>
    <row r="6" spans="1:20" ht="84.95" customHeight="1" x14ac:dyDescent="0.2">
      <c r="A6" s="2" t="s">
        <v>36</v>
      </c>
      <c r="B6" s="8" t="s">
        <v>106</v>
      </c>
      <c r="C6" s="20" t="s">
        <v>37</v>
      </c>
      <c r="D6" s="11" t="s">
        <v>23</v>
      </c>
      <c r="E6" s="23" t="s">
        <v>40</v>
      </c>
      <c r="F6" s="14" t="s">
        <v>83</v>
      </c>
      <c r="G6" s="3" t="s">
        <v>38</v>
      </c>
      <c r="H6" s="4" t="s">
        <v>39</v>
      </c>
      <c r="I6" s="5">
        <v>57166666</v>
      </c>
      <c r="J6" s="6"/>
      <c r="K6" s="5">
        <v>57166666</v>
      </c>
      <c r="L6" s="7"/>
      <c r="M6" s="7"/>
      <c r="N6" s="7"/>
      <c r="O6" s="7"/>
      <c r="P6" s="5">
        <f t="shared" si="0"/>
        <v>57166666</v>
      </c>
      <c r="Q6" s="12">
        <v>43850</v>
      </c>
      <c r="R6" s="12">
        <v>43920</v>
      </c>
      <c r="S6" s="10" t="s">
        <v>64</v>
      </c>
      <c r="T6" s="8" t="s">
        <v>27</v>
      </c>
    </row>
    <row r="7" spans="1:20" ht="84.95" customHeight="1" x14ac:dyDescent="0.2">
      <c r="A7" s="2" t="s">
        <v>21</v>
      </c>
      <c r="B7" s="8" t="s">
        <v>106</v>
      </c>
      <c r="C7" s="20" t="s">
        <v>22</v>
      </c>
      <c r="D7" s="11" t="s">
        <v>23</v>
      </c>
      <c r="E7" s="23" t="s">
        <v>28</v>
      </c>
      <c r="F7" s="14" t="s">
        <v>84</v>
      </c>
      <c r="G7" s="3" t="s">
        <v>24</v>
      </c>
      <c r="H7" s="4" t="s">
        <v>25</v>
      </c>
      <c r="I7" s="5">
        <v>79800000</v>
      </c>
      <c r="J7" s="6"/>
      <c r="K7" s="5">
        <v>79800000</v>
      </c>
      <c r="L7" s="7"/>
      <c r="M7" s="7"/>
      <c r="N7" s="7"/>
      <c r="O7" s="7"/>
      <c r="P7" s="5">
        <f t="shared" si="0"/>
        <v>79800000</v>
      </c>
      <c r="Q7" s="12">
        <v>43850</v>
      </c>
      <c r="R7" s="12">
        <v>44196</v>
      </c>
      <c r="S7" s="10" t="s">
        <v>26</v>
      </c>
      <c r="T7" s="8" t="s">
        <v>27</v>
      </c>
    </row>
    <row r="8" spans="1:20" ht="84.95" customHeight="1" x14ac:dyDescent="0.2">
      <c r="A8" s="2" t="s">
        <v>29</v>
      </c>
      <c r="B8" s="8" t="s">
        <v>106</v>
      </c>
      <c r="C8" s="20" t="s">
        <v>30</v>
      </c>
      <c r="D8" s="11" t="s">
        <v>23</v>
      </c>
      <c r="E8" s="23" t="s">
        <v>35</v>
      </c>
      <c r="F8" s="14" t="s">
        <v>85</v>
      </c>
      <c r="G8" s="3" t="s">
        <v>31</v>
      </c>
      <c r="H8" s="4" t="s">
        <v>32</v>
      </c>
      <c r="I8" s="5">
        <v>116733333</v>
      </c>
      <c r="J8" s="6"/>
      <c r="K8" s="5">
        <v>116733333</v>
      </c>
      <c r="L8" s="7"/>
      <c r="M8" s="7"/>
      <c r="N8" s="7"/>
      <c r="O8" s="7"/>
      <c r="P8" s="5">
        <f t="shared" si="0"/>
        <v>116733333</v>
      </c>
      <c r="Q8" s="12">
        <v>43851</v>
      </c>
      <c r="R8" s="12">
        <v>44196</v>
      </c>
      <c r="S8" s="10" t="s">
        <v>33</v>
      </c>
      <c r="T8" s="8" t="s">
        <v>34</v>
      </c>
    </row>
    <row r="9" spans="1:20" ht="84.95" customHeight="1" x14ac:dyDescent="0.2">
      <c r="A9" s="2" t="s">
        <v>76</v>
      </c>
      <c r="B9" s="8" t="s">
        <v>106</v>
      </c>
      <c r="C9" s="20" t="s">
        <v>77</v>
      </c>
      <c r="D9" s="11" t="s">
        <v>23</v>
      </c>
      <c r="E9" s="23" t="s">
        <v>80</v>
      </c>
      <c r="F9" s="14" t="s">
        <v>86</v>
      </c>
      <c r="G9" s="3" t="s">
        <v>78</v>
      </c>
      <c r="H9" s="4" t="s">
        <v>79</v>
      </c>
      <c r="I9" s="5">
        <v>70351453</v>
      </c>
      <c r="J9" s="6"/>
      <c r="K9" s="5">
        <v>70351453</v>
      </c>
      <c r="L9" s="7"/>
      <c r="M9" s="7"/>
      <c r="N9" s="7"/>
      <c r="O9" s="7"/>
      <c r="P9" s="5">
        <f t="shared" si="0"/>
        <v>70351453</v>
      </c>
      <c r="Q9" s="12">
        <v>43859</v>
      </c>
      <c r="R9" s="12">
        <v>44184</v>
      </c>
      <c r="S9" s="10" t="s">
        <v>81</v>
      </c>
      <c r="T9" s="9" t="s">
        <v>34</v>
      </c>
    </row>
    <row r="10" spans="1:20" ht="84.95" customHeight="1" x14ac:dyDescent="0.2">
      <c r="A10" s="2" t="s">
        <v>58</v>
      </c>
      <c r="B10" s="8" t="s">
        <v>531</v>
      </c>
      <c r="C10" s="20" t="s">
        <v>49</v>
      </c>
      <c r="D10" s="11" t="s">
        <v>52</v>
      </c>
      <c r="E10" s="23" t="s">
        <v>61</v>
      </c>
      <c r="F10" s="14" t="s">
        <v>87</v>
      </c>
      <c r="G10" s="3" t="s">
        <v>59</v>
      </c>
      <c r="H10" s="4" t="s">
        <v>60</v>
      </c>
      <c r="I10" s="5">
        <v>57000000</v>
      </c>
      <c r="J10" s="6"/>
      <c r="K10" s="5">
        <v>57000000</v>
      </c>
      <c r="L10" s="7"/>
      <c r="M10" s="7"/>
      <c r="N10" s="7"/>
      <c r="O10" s="7"/>
      <c r="P10" s="5">
        <f t="shared" si="0"/>
        <v>57000000</v>
      </c>
      <c r="Q10" s="12">
        <v>43860</v>
      </c>
      <c r="R10" s="12">
        <v>43921</v>
      </c>
      <c r="S10" s="10" t="s">
        <v>62</v>
      </c>
      <c r="T10" s="8" t="s">
        <v>57</v>
      </c>
    </row>
    <row r="11" spans="1:20" ht="84.95" customHeight="1" x14ac:dyDescent="0.2">
      <c r="A11" s="2" t="s">
        <v>51</v>
      </c>
      <c r="B11" s="8" t="s">
        <v>531</v>
      </c>
      <c r="C11" s="20" t="s">
        <v>42</v>
      </c>
      <c r="D11" s="11" t="s">
        <v>52</v>
      </c>
      <c r="E11" s="23" t="s">
        <v>54</v>
      </c>
      <c r="F11" s="14" t="s">
        <v>88</v>
      </c>
      <c r="G11" s="3" t="s">
        <v>53</v>
      </c>
      <c r="H11" s="4" t="s">
        <v>55</v>
      </c>
      <c r="I11" s="5">
        <v>57000000</v>
      </c>
      <c r="J11" s="24">
        <v>96009</v>
      </c>
      <c r="K11" s="5">
        <f>I11-J11</f>
        <v>56903991</v>
      </c>
      <c r="L11" s="7"/>
      <c r="M11" s="7"/>
      <c r="N11" s="7"/>
      <c r="O11" s="7"/>
      <c r="P11" s="5">
        <f t="shared" si="0"/>
        <v>56903991</v>
      </c>
      <c r="Q11" s="12">
        <v>43860</v>
      </c>
      <c r="R11" s="12">
        <v>43921</v>
      </c>
      <c r="S11" s="10" t="s">
        <v>56</v>
      </c>
      <c r="T11" s="8" t="s">
        <v>57</v>
      </c>
    </row>
    <row r="12" spans="1:20" ht="84.95" customHeight="1" x14ac:dyDescent="0.2">
      <c r="A12" s="2" t="s">
        <v>65</v>
      </c>
      <c r="B12" s="8" t="s">
        <v>531</v>
      </c>
      <c r="C12" s="20" t="s">
        <v>37</v>
      </c>
      <c r="D12" s="11" t="s">
        <v>66</v>
      </c>
      <c r="E12" s="23" t="s">
        <v>70</v>
      </c>
      <c r="F12" s="14" t="s">
        <v>89</v>
      </c>
      <c r="G12" s="3" t="s">
        <v>67</v>
      </c>
      <c r="H12" s="4" t="s">
        <v>68</v>
      </c>
      <c r="I12" s="5">
        <v>5388000</v>
      </c>
      <c r="J12" s="6"/>
      <c r="K12" s="5">
        <v>5388000</v>
      </c>
      <c r="L12" s="7"/>
      <c r="M12" s="7"/>
      <c r="N12" s="7"/>
      <c r="O12" s="7"/>
      <c r="P12" s="5">
        <f t="shared" si="0"/>
        <v>5388000</v>
      </c>
      <c r="Q12" s="12">
        <v>43861</v>
      </c>
      <c r="R12" s="12">
        <v>43906</v>
      </c>
      <c r="S12" s="10" t="s">
        <v>69</v>
      </c>
      <c r="T12" s="9" t="s">
        <v>27</v>
      </c>
    </row>
    <row r="13" spans="1:20" ht="84.95" customHeight="1" x14ac:dyDescent="0.2">
      <c r="A13" s="2" t="s">
        <v>71</v>
      </c>
      <c r="B13" s="8" t="s">
        <v>531</v>
      </c>
      <c r="C13" s="20" t="s">
        <v>30</v>
      </c>
      <c r="D13" s="11" t="s">
        <v>52</v>
      </c>
      <c r="E13" s="23" t="s">
        <v>74</v>
      </c>
      <c r="F13" s="14" t="s">
        <v>90</v>
      </c>
      <c r="G13" s="3" t="s">
        <v>72</v>
      </c>
      <c r="H13" s="4" t="s">
        <v>73</v>
      </c>
      <c r="I13" s="5">
        <v>56996500</v>
      </c>
      <c r="J13" s="25"/>
      <c r="K13" s="5">
        <f>I13+J13</f>
        <v>56996500</v>
      </c>
      <c r="L13" s="7"/>
      <c r="M13" s="7"/>
      <c r="N13" s="7"/>
      <c r="O13" s="7"/>
      <c r="P13" s="5">
        <f t="shared" si="0"/>
        <v>56996500</v>
      </c>
      <c r="Q13" s="12">
        <v>43865</v>
      </c>
      <c r="R13" s="12">
        <v>43921</v>
      </c>
      <c r="S13" s="10" t="s">
        <v>75</v>
      </c>
      <c r="T13" s="9" t="s">
        <v>57</v>
      </c>
    </row>
    <row r="14" spans="1:20" ht="84.95" customHeight="1" x14ac:dyDescent="0.2">
      <c r="A14" s="2" t="s">
        <v>91</v>
      </c>
      <c r="B14" s="8" t="s">
        <v>106</v>
      </c>
      <c r="C14" s="20" t="s">
        <v>91</v>
      </c>
      <c r="D14" s="11" t="s">
        <v>23</v>
      </c>
      <c r="E14" s="23" t="s">
        <v>95</v>
      </c>
      <c r="F14" s="14" t="s">
        <v>96</v>
      </c>
      <c r="G14" s="3" t="s">
        <v>92</v>
      </c>
      <c r="H14" s="4" t="s">
        <v>93</v>
      </c>
      <c r="I14" s="5">
        <v>81348960</v>
      </c>
      <c r="J14" s="6"/>
      <c r="K14" s="5">
        <v>81348960</v>
      </c>
      <c r="L14" s="7"/>
      <c r="M14" s="7"/>
      <c r="N14" s="7"/>
      <c r="O14" s="7"/>
      <c r="P14" s="5">
        <f t="shared" si="0"/>
        <v>81348960</v>
      </c>
      <c r="Q14" s="12">
        <v>43871</v>
      </c>
      <c r="R14" s="12">
        <v>44196</v>
      </c>
      <c r="S14" s="10" t="s">
        <v>94</v>
      </c>
      <c r="T14" s="9" t="s">
        <v>97</v>
      </c>
    </row>
    <row r="15" spans="1:20" ht="84.95" customHeight="1" x14ac:dyDescent="0.2">
      <c r="A15" s="2" t="s">
        <v>98</v>
      </c>
      <c r="B15" s="8" t="s">
        <v>531</v>
      </c>
      <c r="C15" s="20" t="s">
        <v>48</v>
      </c>
      <c r="D15" s="11" t="s">
        <v>99</v>
      </c>
      <c r="E15" s="23" t="s">
        <v>103</v>
      </c>
      <c r="F15" s="14" t="s">
        <v>104</v>
      </c>
      <c r="G15" s="3" t="s">
        <v>100</v>
      </c>
      <c r="H15" s="4" t="s">
        <v>101</v>
      </c>
      <c r="I15" s="5">
        <v>15000000</v>
      </c>
      <c r="J15" s="6"/>
      <c r="K15" s="5">
        <v>15000000</v>
      </c>
      <c r="L15" s="7"/>
      <c r="M15" s="7"/>
      <c r="N15" s="7"/>
      <c r="O15" s="7"/>
      <c r="P15" s="5">
        <f t="shared" ref="P15" si="1">SUM(K15:O15)</f>
        <v>15000000</v>
      </c>
      <c r="Q15" s="12">
        <v>43868</v>
      </c>
      <c r="R15" s="12">
        <v>44196</v>
      </c>
      <c r="S15" s="10" t="s">
        <v>102</v>
      </c>
      <c r="T15" s="9" t="s">
        <v>27</v>
      </c>
    </row>
    <row r="16" spans="1:20" ht="84.95" customHeight="1" x14ac:dyDescent="0.2">
      <c r="A16" s="2" t="s">
        <v>105</v>
      </c>
      <c r="B16" s="8" t="s">
        <v>106</v>
      </c>
      <c r="C16" s="20" t="s">
        <v>36</v>
      </c>
      <c r="D16" s="11" t="s">
        <v>23</v>
      </c>
      <c r="E16" s="21" t="s">
        <v>107</v>
      </c>
      <c r="F16" s="14" t="s">
        <v>116</v>
      </c>
      <c r="G16" s="3" t="s">
        <v>108</v>
      </c>
      <c r="H16" s="4" t="s">
        <v>109</v>
      </c>
      <c r="I16" s="5">
        <v>116512286</v>
      </c>
      <c r="J16" s="6"/>
      <c r="K16" s="5">
        <v>116512286</v>
      </c>
      <c r="L16" s="7"/>
      <c r="M16" s="7"/>
      <c r="N16" s="7"/>
      <c r="O16" s="7"/>
      <c r="P16" s="5">
        <f t="shared" ref="P16:P18" si="2">SUM(K16:O16)</f>
        <v>116512286</v>
      </c>
      <c r="Q16" s="12">
        <v>43873</v>
      </c>
      <c r="R16" s="12">
        <v>44196</v>
      </c>
      <c r="S16" s="10" t="s">
        <v>81</v>
      </c>
      <c r="T16" s="9" t="s">
        <v>34</v>
      </c>
    </row>
    <row r="17" spans="1:20" ht="89.25" customHeight="1" x14ac:dyDescent="0.2">
      <c r="A17" s="2" t="s">
        <v>147</v>
      </c>
      <c r="B17" s="8" t="s">
        <v>106</v>
      </c>
      <c r="C17" s="20" t="s">
        <v>58</v>
      </c>
      <c r="D17" s="11" t="s">
        <v>111</v>
      </c>
      <c r="E17" s="21" t="s">
        <v>151</v>
      </c>
      <c r="F17" s="14" t="s">
        <v>152</v>
      </c>
      <c r="G17" s="3" t="s">
        <v>148</v>
      </c>
      <c r="H17" s="4" t="s">
        <v>149</v>
      </c>
      <c r="I17" s="5">
        <v>299840963</v>
      </c>
      <c r="J17" s="6"/>
      <c r="K17" s="5">
        <v>299840963</v>
      </c>
      <c r="L17" s="7"/>
      <c r="M17" s="7"/>
      <c r="N17" s="7"/>
      <c r="O17" s="7"/>
      <c r="P17" s="5">
        <f t="shared" ref="P17" si="3">SUM(K17:O17)</f>
        <v>299840963</v>
      </c>
      <c r="Q17" s="12">
        <v>43887</v>
      </c>
      <c r="R17" s="12">
        <v>44196</v>
      </c>
      <c r="S17" s="10" t="s">
        <v>150</v>
      </c>
      <c r="T17" s="9" t="s">
        <v>27</v>
      </c>
    </row>
    <row r="18" spans="1:20" ht="89.25" customHeight="1" x14ac:dyDescent="0.2">
      <c r="A18" s="2" t="s">
        <v>119</v>
      </c>
      <c r="B18" s="8" t="s">
        <v>531</v>
      </c>
      <c r="C18" s="20" t="s">
        <v>58</v>
      </c>
      <c r="D18" s="11" t="s">
        <v>52</v>
      </c>
      <c r="E18" s="21" t="s">
        <v>140</v>
      </c>
      <c r="F18" s="14" t="s">
        <v>141</v>
      </c>
      <c r="G18" s="3" t="s">
        <v>132</v>
      </c>
      <c r="H18" s="4" t="s">
        <v>133</v>
      </c>
      <c r="I18" s="5">
        <v>53000000</v>
      </c>
      <c r="J18" s="6"/>
      <c r="K18" s="5">
        <v>53000000</v>
      </c>
      <c r="L18" s="7"/>
      <c r="M18" s="7"/>
      <c r="N18" s="7"/>
      <c r="O18" s="7"/>
      <c r="P18" s="5">
        <f t="shared" si="2"/>
        <v>53000000</v>
      </c>
      <c r="Q18" s="12">
        <v>43878</v>
      </c>
      <c r="R18" s="12">
        <v>44196</v>
      </c>
      <c r="S18" s="10" t="s">
        <v>131</v>
      </c>
      <c r="T18" s="9" t="s">
        <v>97</v>
      </c>
    </row>
    <row r="19" spans="1:20" ht="89.25" customHeight="1" x14ac:dyDescent="0.2">
      <c r="A19" s="2" t="s">
        <v>110</v>
      </c>
      <c r="B19" s="8" t="s">
        <v>106</v>
      </c>
      <c r="C19" s="20" t="s">
        <v>65</v>
      </c>
      <c r="D19" s="11" t="s">
        <v>111</v>
      </c>
      <c r="E19" s="21" t="s">
        <v>114</v>
      </c>
      <c r="F19" s="14" t="s">
        <v>117</v>
      </c>
      <c r="G19" s="3" t="s">
        <v>112</v>
      </c>
      <c r="H19" s="4" t="s">
        <v>113</v>
      </c>
      <c r="I19" s="5">
        <v>25974493</v>
      </c>
      <c r="J19" s="6"/>
      <c r="K19" s="5">
        <v>25974493</v>
      </c>
      <c r="L19" s="7"/>
      <c r="M19" s="7"/>
      <c r="N19" s="7"/>
      <c r="O19" s="7"/>
      <c r="P19" s="5">
        <f t="shared" ref="P19:P21" si="4">SUM(K19:O19)</f>
        <v>25974493</v>
      </c>
      <c r="Q19" s="12">
        <v>43878</v>
      </c>
      <c r="R19" s="12">
        <v>44196</v>
      </c>
      <c r="S19" s="10" t="s">
        <v>115</v>
      </c>
      <c r="T19" s="9" t="s">
        <v>624</v>
      </c>
    </row>
    <row r="20" spans="1:20" ht="89.25" customHeight="1" x14ac:dyDescent="0.2">
      <c r="A20" s="2" t="s">
        <v>128</v>
      </c>
      <c r="B20" s="8" t="s">
        <v>531</v>
      </c>
      <c r="C20" s="20" t="s">
        <v>71</v>
      </c>
      <c r="D20" s="11" t="s">
        <v>124</v>
      </c>
      <c r="E20" s="21" t="s">
        <v>135</v>
      </c>
      <c r="F20" s="14" t="s">
        <v>134</v>
      </c>
      <c r="G20" s="3" t="s">
        <v>129</v>
      </c>
      <c r="H20" s="4" t="s">
        <v>130</v>
      </c>
      <c r="I20" s="5">
        <v>40000000</v>
      </c>
      <c r="J20" s="6"/>
      <c r="K20" s="5">
        <v>40000000</v>
      </c>
      <c r="L20" s="7"/>
      <c r="M20" s="7"/>
      <c r="N20" s="7"/>
      <c r="O20" s="7"/>
      <c r="P20" s="5">
        <f t="shared" ref="P20" si="5">SUM(K20:O20)</f>
        <v>40000000</v>
      </c>
      <c r="Q20" s="12">
        <v>43879</v>
      </c>
      <c r="R20" s="12">
        <v>44196</v>
      </c>
      <c r="S20" s="10" t="s">
        <v>131</v>
      </c>
      <c r="T20" s="9" t="s">
        <v>97</v>
      </c>
    </row>
    <row r="21" spans="1:20" ht="89.25" customHeight="1" x14ac:dyDescent="0.2">
      <c r="A21" s="2" t="s">
        <v>123</v>
      </c>
      <c r="B21" s="8" t="s">
        <v>531</v>
      </c>
      <c r="C21" s="20" t="s">
        <v>65</v>
      </c>
      <c r="D21" s="11" t="s">
        <v>124</v>
      </c>
      <c r="E21" s="21" t="s">
        <v>136</v>
      </c>
      <c r="F21" s="14" t="s">
        <v>137</v>
      </c>
      <c r="G21" s="3" t="s">
        <v>125</v>
      </c>
      <c r="H21" s="4" t="s">
        <v>126</v>
      </c>
      <c r="I21" s="5">
        <v>10000000</v>
      </c>
      <c r="J21" s="6"/>
      <c r="K21" s="5">
        <v>10000000</v>
      </c>
      <c r="L21" s="7"/>
      <c r="M21" s="7"/>
      <c r="N21" s="7"/>
      <c r="O21" s="7"/>
      <c r="P21" s="5">
        <f t="shared" si="4"/>
        <v>10000000</v>
      </c>
      <c r="Q21" s="12">
        <v>43881</v>
      </c>
      <c r="R21" s="12">
        <v>44196</v>
      </c>
      <c r="S21" s="10" t="s">
        <v>127</v>
      </c>
      <c r="T21" s="9" t="s">
        <v>97</v>
      </c>
    </row>
    <row r="22" spans="1:20" ht="89.25" customHeight="1" x14ac:dyDescent="0.2">
      <c r="A22" s="2" t="s">
        <v>118</v>
      </c>
      <c r="B22" s="8" t="s">
        <v>531</v>
      </c>
      <c r="C22" s="20" t="s">
        <v>119</v>
      </c>
      <c r="D22" s="11" t="s">
        <v>52</v>
      </c>
      <c r="E22" s="21" t="s">
        <v>138</v>
      </c>
      <c r="F22" s="14" t="s">
        <v>139</v>
      </c>
      <c r="G22" s="3" t="s">
        <v>120</v>
      </c>
      <c r="H22" s="4" t="s">
        <v>121</v>
      </c>
      <c r="I22" s="5">
        <v>56909370</v>
      </c>
      <c r="J22" s="6"/>
      <c r="K22" s="5">
        <v>56909370</v>
      </c>
      <c r="L22" s="7"/>
      <c r="M22" s="7"/>
      <c r="N22" s="7"/>
      <c r="O22" s="7"/>
      <c r="P22" s="5">
        <f t="shared" ref="P22" si="6">SUM(K22:O22)</f>
        <v>56909370</v>
      </c>
      <c r="Q22" s="12">
        <v>43890</v>
      </c>
      <c r="R22" s="12">
        <v>43982</v>
      </c>
      <c r="S22" s="10" t="s">
        <v>122</v>
      </c>
      <c r="T22" s="9" t="s">
        <v>57</v>
      </c>
    </row>
    <row r="23" spans="1:20" ht="89.25" customHeight="1" x14ac:dyDescent="0.2">
      <c r="A23" s="2" t="s">
        <v>142</v>
      </c>
      <c r="B23" s="8" t="s">
        <v>531</v>
      </c>
      <c r="C23" s="20" t="s">
        <v>76</v>
      </c>
      <c r="D23" s="11" t="s">
        <v>143</v>
      </c>
      <c r="E23" s="21" t="s">
        <v>153</v>
      </c>
      <c r="F23" s="14" t="s">
        <v>154</v>
      </c>
      <c r="G23" s="3" t="s">
        <v>144</v>
      </c>
      <c r="H23" s="4" t="s">
        <v>145</v>
      </c>
      <c r="I23" s="5">
        <v>30000000</v>
      </c>
      <c r="J23" s="6"/>
      <c r="K23" s="5">
        <v>30000000</v>
      </c>
      <c r="L23" s="7"/>
      <c r="M23" s="7"/>
      <c r="N23" s="7"/>
      <c r="O23" s="7"/>
      <c r="P23" s="5">
        <f t="shared" ref="P23:P24" si="7">SUM(K23:O23)</f>
        <v>30000000</v>
      </c>
      <c r="Q23" s="12">
        <v>43889</v>
      </c>
      <c r="R23" s="12">
        <v>44196</v>
      </c>
      <c r="S23" s="10" t="s">
        <v>146</v>
      </c>
      <c r="T23" s="9" t="s">
        <v>27</v>
      </c>
    </row>
    <row r="24" spans="1:20" ht="89.25" customHeight="1" x14ac:dyDescent="0.2">
      <c r="A24" s="2" t="s">
        <v>179</v>
      </c>
      <c r="B24" s="8" t="s">
        <v>531</v>
      </c>
      <c r="C24" s="20" t="s">
        <v>98</v>
      </c>
      <c r="D24" s="11" t="s">
        <v>52</v>
      </c>
      <c r="E24" s="21" t="s">
        <v>184</v>
      </c>
      <c r="F24" s="14" t="s">
        <v>185</v>
      </c>
      <c r="G24" s="3" t="s">
        <v>180</v>
      </c>
      <c r="H24" s="4" t="s">
        <v>181</v>
      </c>
      <c r="I24" s="22">
        <v>25294323</v>
      </c>
      <c r="J24" s="6"/>
      <c r="K24" s="5">
        <v>25294323</v>
      </c>
      <c r="L24" s="7"/>
      <c r="M24" s="7"/>
      <c r="N24" s="7"/>
      <c r="O24" s="7"/>
      <c r="P24" s="5">
        <f t="shared" si="7"/>
        <v>25294323</v>
      </c>
      <c r="Q24" s="12">
        <v>43895</v>
      </c>
      <c r="R24" s="12">
        <v>44196</v>
      </c>
      <c r="S24" s="10" t="s">
        <v>182</v>
      </c>
      <c r="T24" s="9" t="s">
        <v>57</v>
      </c>
    </row>
    <row r="25" spans="1:20" ht="89.25" customHeight="1" x14ac:dyDescent="0.2">
      <c r="A25" s="2" t="s">
        <v>183</v>
      </c>
      <c r="B25" s="8" t="s">
        <v>531</v>
      </c>
      <c r="C25" s="20" t="s">
        <v>98</v>
      </c>
      <c r="D25" s="11" t="s">
        <v>52</v>
      </c>
      <c r="E25" s="21" t="s">
        <v>184</v>
      </c>
      <c r="F25" s="14" t="s">
        <v>185</v>
      </c>
      <c r="G25" s="3" t="s">
        <v>72</v>
      </c>
      <c r="H25" s="4" t="s">
        <v>181</v>
      </c>
      <c r="I25" s="22">
        <v>13871913</v>
      </c>
      <c r="J25" s="6"/>
      <c r="K25" s="5">
        <v>13871913</v>
      </c>
      <c r="L25" s="7"/>
      <c r="M25" s="7"/>
      <c r="N25" s="7"/>
      <c r="O25" s="7"/>
      <c r="P25" s="5">
        <f t="shared" ref="P25:P26" si="8">SUM(K25:O25)</f>
        <v>13871913</v>
      </c>
      <c r="Q25" s="12">
        <v>43895</v>
      </c>
      <c r="R25" s="12">
        <v>44196</v>
      </c>
      <c r="S25" s="10" t="s">
        <v>75</v>
      </c>
      <c r="T25" s="9" t="s">
        <v>57</v>
      </c>
    </row>
    <row r="26" spans="1:20" ht="89.25" customHeight="1" x14ac:dyDescent="0.2">
      <c r="A26" s="2" t="s">
        <v>197</v>
      </c>
      <c r="B26" s="8" t="s">
        <v>106</v>
      </c>
      <c r="C26" s="20" t="s">
        <v>105</v>
      </c>
      <c r="D26" s="11" t="s">
        <v>193</v>
      </c>
      <c r="E26" s="21" t="s">
        <v>255</v>
      </c>
      <c r="F26" s="14" t="s">
        <v>256</v>
      </c>
      <c r="G26" s="3" t="s">
        <v>198</v>
      </c>
      <c r="H26" s="4" t="s">
        <v>254</v>
      </c>
      <c r="I26" s="5">
        <v>74520000</v>
      </c>
      <c r="J26" s="6"/>
      <c r="K26" s="5">
        <v>74520000</v>
      </c>
      <c r="L26" s="7"/>
      <c r="M26" s="7"/>
      <c r="N26" s="7"/>
      <c r="O26" s="7"/>
      <c r="P26" s="5">
        <f t="shared" si="8"/>
        <v>74520000</v>
      </c>
      <c r="Q26" s="12">
        <v>43909</v>
      </c>
      <c r="R26" s="12">
        <v>44196</v>
      </c>
      <c r="S26" s="10" t="s">
        <v>199</v>
      </c>
      <c r="T26" s="9" t="s">
        <v>57</v>
      </c>
    </row>
    <row r="27" spans="1:20" ht="89.25" customHeight="1" x14ac:dyDescent="0.2">
      <c r="A27" s="2" t="s">
        <v>155</v>
      </c>
      <c r="B27" s="8" t="s">
        <v>531</v>
      </c>
      <c r="C27" s="20" t="s">
        <v>51</v>
      </c>
      <c r="D27" s="11" t="s">
        <v>52</v>
      </c>
      <c r="E27" s="21" t="s">
        <v>159</v>
      </c>
      <c r="F27" s="14" t="s">
        <v>160</v>
      </c>
      <c r="G27" s="3" t="s">
        <v>156</v>
      </c>
      <c r="H27" s="4" t="s">
        <v>157</v>
      </c>
      <c r="I27" s="22">
        <v>24981194</v>
      </c>
      <c r="J27" s="6"/>
      <c r="K27" s="5">
        <v>24981194</v>
      </c>
      <c r="L27" s="7"/>
      <c r="M27" s="7"/>
      <c r="N27" s="7"/>
      <c r="O27" s="7"/>
      <c r="P27" s="5">
        <f t="shared" ref="P27:P34" si="9">SUM(K27:O27)</f>
        <v>24981194</v>
      </c>
      <c r="Q27" s="12">
        <v>43895</v>
      </c>
      <c r="R27" s="12">
        <v>43920</v>
      </c>
      <c r="S27" s="10" t="s">
        <v>158</v>
      </c>
      <c r="T27" s="9" t="s">
        <v>27</v>
      </c>
    </row>
    <row r="28" spans="1:20" ht="109.5" customHeight="1" x14ac:dyDescent="0.2">
      <c r="A28" s="2" t="s">
        <v>200</v>
      </c>
      <c r="B28" s="8" t="s">
        <v>531</v>
      </c>
      <c r="C28" s="20" t="s">
        <v>142</v>
      </c>
      <c r="D28" s="11" t="s">
        <v>143</v>
      </c>
      <c r="E28" s="21" t="s">
        <v>235</v>
      </c>
      <c r="F28" s="14" t="s">
        <v>236</v>
      </c>
      <c r="G28" s="3" t="s">
        <v>201</v>
      </c>
      <c r="H28" s="4" t="s">
        <v>202</v>
      </c>
      <c r="I28" s="22">
        <v>50000000</v>
      </c>
      <c r="J28" s="6"/>
      <c r="K28" s="5">
        <v>50000000</v>
      </c>
      <c r="L28" s="7"/>
      <c r="M28" s="7"/>
      <c r="N28" s="7"/>
      <c r="O28" s="7"/>
      <c r="P28" s="5">
        <f t="shared" ref="P28" si="10">SUM(K28:O28)</f>
        <v>50000000</v>
      </c>
      <c r="Q28" s="12">
        <v>43901</v>
      </c>
      <c r="R28" s="12">
        <v>44196</v>
      </c>
      <c r="S28" s="10" t="s">
        <v>164</v>
      </c>
      <c r="T28" s="9" t="s">
        <v>27</v>
      </c>
    </row>
    <row r="29" spans="1:20" ht="119.25" customHeight="1" x14ac:dyDescent="0.2">
      <c r="A29" s="2" t="s">
        <v>176</v>
      </c>
      <c r="B29" s="8" t="s">
        <v>531</v>
      </c>
      <c r="C29" s="20" t="s">
        <v>105</v>
      </c>
      <c r="D29" s="11" t="s">
        <v>143</v>
      </c>
      <c r="E29" s="21" t="s">
        <v>237</v>
      </c>
      <c r="F29" s="14" t="s">
        <v>239</v>
      </c>
      <c r="G29" s="3" t="s">
        <v>203</v>
      </c>
      <c r="H29" s="4" t="s">
        <v>204</v>
      </c>
      <c r="I29" s="22">
        <v>50000000</v>
      </c>
      <c r="J29" s="6"/>
      <c r="K29" s="5">
        <v>50000000</v>
      </c>
      <c r="L29" s="7"/>
      <c r="M29" s="7"/>
      <c r="N29" s="7"/>
      <c r="O29" s="7"/>
      <c r="P29" s="5">
        <f t="shared" ref="P29" si="11">SUM(K29:O29)</f>
        <v>50000000</v>
      </c>
      <c r="Q29" s="12">
        <v>43902</v>
      </c>
      <c r="R29" s="12">
        <v>44196</v>
      </c>
      <c r="S29" s="10" t="s">
        <v>164</v>
      </c>
      <c r="T29" s="9" t="s">
        <v>27</v>
      </c>
    </row>
    <row r="30" spans="1:20" ht="89.25" customHeight="1" x14ac:dyDescent="0.2">
      <c r="A30" s="2" t="s">
        <v>205</v>
      </c>
      <c r="B30" s="8" t="s">
        <v>531</v>
      </c>
      <c r="C30" s="20" t="s">
        <v>197</v>
      </c>
      <c r="D30" s="11" t="s">
        <v>52</v>
      </c>
      <c r="E30" s="21" t="s">
        <v>238</v>
      </c>
      <c r="F30" s="14" t="s">
        <v>240</v>
      </c>
      <c r="G30" s="3" t="s">
        <v>201</v>
      </c>
      <c r="H30" s="4" t="s">
        <v>206</v>
      </c>
      <c r="I30" s="22">
        <v>21421520</v>
      </c>
      <c r="J30" s="6"/>
      <c r="K30" s="5">
        <v>21421520</v>
      </c>
      <c r="L30" s="7"/>
      <c r="M30" s="7"/>
      <c r="N30" s="7"/>
      <c r="O30" s="7"/>
      <c r="P30" s="5">
        <f t="shared" ref="P30" si="12">SUM(K30:O30)</f>
        <v>21421520</v>
      </c>
      <c r="Q30" s="12">
        <v>43902</v>
      </c>
      <c r="R30" s="12">
        <v>43981</v>
      </c>
      <c r="S30" s="10" t="s">
        <v>164</v>
      </c>
      <c r="T30" s="9" t="s">
        <v>27</v>
      </c>
    </row>
    <row r="31" spans="1:20" ht="89.25" customHeight="1" x14ac:dyDescent="0.2">
      <c r="A31" s="2" t="s">
        <v>175</v>
      </c>
      <c r="B31" s="8" t="s">
        <v>531</v>
      </c>
      <c r="C31" s="20" t="s">
        <v>176</v>
      </c>
      <c r="D31" s="11" t="s">
        <v>66</v>
      </c>
      <c r="E31" s="21" t="s">
        <v>186</v>
      </c>
      <c r="F31" s="14" t="s">
        <v>187</v>
      </c>
      <c r="G31" s="3" t="s">
        <v>177</v>
      </c>
      <c r="H31" s="4" t="s">
        <v>178</v>
      </c>
      <c r="I31" s="22">
        <v>37800000</v>
      </c>
      <c r="J31" s="6"/>
      <c r="K31" s="5">
        <v>37800000</v>
      </c>
      <c r="L31" s="7"/>
      <c r="M31" s="7"/>
      <c r="N31" s="7"/>
      <c r="O31" s="7"/>
      <c r="P31" s="5">
        <f t="shared" ref="P31:P32" si="13">SUM(K31:O31)</f>
        <v>37800000</v>
      </c>
      <c r="Q31" s="12">
        <v>43903</v>
      </c>
      <c r="R31" s="12">
        <v>43951</v>
      </c>
      <c r="S31" s="10" t="s">
        <v>122</v>
      </c>
      <c r="T31" s="9" t="s">
        <v>57</v>
      </c>
    </row>
    <row r="32" spans="1:20" ht="89.25" customHeight="1" x14ac:dyDescent="0.2">
      <c r="A32" s="2" t="s">
        <v>207</v>
      </c>
      <c r="B32" s="8" t="s">
        <v>531</v>
      </c>
      <c r="C32" s="20" t="s">
        <v>179</v>
      </c>
      <c r="D32" s="11" t="s">
        <v>52</v>
      </c>
      <c r="E32" s="21" t="s">
        <v>241</v>
      </c>
      <c r="F32" s="14" t="s">
        <v>242</v>
      </c>
      <c r="G32" s="3" t="s">
        <v>208</v>
      </c>
      <c r="H32" s="4" t="s">
        <v>209</v>
      </c>
      <c r="I32" s="22">
        <v>52500000</v>
      </c>
      <c r="J32" s="6"/>
      <c r="K32" s="5">
        <v>52500000</v>
      </c>
      <c r="L32" s="7"/>
      <c r="M32" s="7"/>
      <c r="N32" s="7"/>
      <c r="O32" s="7"/>
      <c r="P32" s="5">
        <f t="shared" si="13"/>
        <v>52500000</v>
      </c>
      <c r="Q32" s="12">
        <v>43903</v>
      </c>
      <c r="R32" s="12">
        <v>44196</v>
      </c>
      <c r="S32" s="10" t="s">
        <v>210</v>
      </c>
      <c r="T32" s="9" t="s">
        <v>97</v>
      </c>
    </row>
    <row r="33" spans="1:20" ht="89.25" customHeight="1" x14ac:dyDescent="0.2">
      <c r="A33" s="2" t="s">
        <v>171</v>
      </c>
      <c r="B33" s="8" t="s">
        <v>172</v>
      </c>
      <c r="C33" s="20" t="s">
        <v>41</v>
      </c>
      <c r="D33" s="11" t="s">
        <v>143</v>
      </c>
      <c r="E33" s="21" t="s">
        <v>188</v>
      </c>
      <c r="F33" s="14" t="s">
        <v>189</v>
      </c>
      <c r="G33" s="3" t="s">
        <v>173</v>
      </c>
      <c r="H33" s="4" t="s">
        <v>174</v>
      </c>
      <c r="I33" s="5">
        <v>80000000</v>
      </c>
      <c r="J33" s="6"/>
      <c r="K33" s="5">
        <v>80000000</v>
      </c>
      <c r="L33" s="7"/>
      <c r="M33" s="7"/>
      <c r="N33" s="7"/>
      <c r="O33" s="7"/>
      <c r="P33" s="5">
        <f t="shared" si="9"/>
        <v>80000000</v>
      </c>
      <c r="Q33" s="12">
        <v>43907</v>
      </c>
      <c r="R33" s="12">
        <v>44196</v>
      </c>
      <c r="S33" s="10" t="s">
        <v>164</v>
      </c>
      <c r="T33" s="9" t="s">
        <v>27</v>
      </c>
    </row>
    <row r="34" spans="1:20" ht="89.25" customHeight="1" x14ac:dyDescent="0.2">
      <c r="A34" s="2" t="s">
        <v>211</v>
      </c>
      <c r="B34" s="8" t="s">
        <v>531</v>
      </c>
      <c r="C34" s="20" t="s">
        <v>183</v>
      </c>
      <c r="D34" s="11" t="s">
        <v>193</v>
      </c>
      <c r="E34" s="21" t="s">
        <v>243</v>
      </c>
      <c r="F34" s="14" t="s">
        <v>244</v>
      </c>
      <c r="G34" s="3" t="s">
        <v>212</v>
      </c>
      <c r="H34" s="4" t="s">
        <v>213</v>
      </c>
      <c r="I34" s="22">
        <v>11379150</v>
      </c>
      <c r="J34" s="6"/>
      <c r="K34" s="5">
        <v>11379150</v>
      </c>
      <c r="L34" s="7"/>
      <c r="M34" s="7"/>
      <c r="N34" s="7"/>
      <c r="O34" s="7"/>
      <c r="P34" s="5">
        <f t="shared" si="9"/>
        <v>11379150</v>
      </c>
      <c r="Q34" s="12">
        <v>43907</v>
      </c>
      <c r="R34" s="12">
        <v>43951</v>
      </c>
      <c r="S34" s="10" t="s">
        <v>214</v>
      </c>
      <c r="T34" s="9" t="s">
        <v>97</v>
      </c>
    </row>
    <row r="35" spans="1:20" ht="89.25" customHeight="1" x14ac:dyDescent="0.2">
      <c r="A35" s="2" t="s">
        <v>161</v>
      </c>
      <c r="B35" s="8" t="s">
        <v>531</v>
      </c>
      <c r="C35" s="20" t="s">
        <v>118</v>
      </c>
      <c r="D35" s="11" t="s">
        <v>143</v>
      </c>
      <c r="E35" s="21" t="s">
        <v>165</v>
      </c>
      <c r="F35" s="14" t="s">
        <v>166</v>
      </c>
      <c r="G35" s="3" t="s">
        <v>162</v>
      </c>
      <c r="H35" s="4" t="s">
        <v>163</v>
      </c>
      <c r="I35" s="22">
        <v>30000000</v>
      </c>
      <c r="J35" s="6"/>
      <c r="K35" s="5">
        <v>30000000</v>
      </c>
      <c r="L35" s="7"/>
      <c r="M35" s="7"/>
      <c r="N35" s="7"/>
      <c r="O35" s="7"/>
      <c r="P35" s="5">
        <f t="shared" ref="P35" si="14">SUM(K35:O35)</f>
        <v>30000000</v>
      </c>
      <c r="Q35" s="12">
        <v>43908</v>
      </c>
      <c r="R35" s="12">
        <v>44196</v>
      </c>
      <c r="S35" s="10" t="s">
        <v>164</v>
      </c>
      <c r="T35" s="9" t="s">
        <v>27</v>
      </c>
    </row>
    <row r="36" spans="1:20" ht="89.25" customHeight="1" x14ac:dyDescent="0.2">
      <c r="A36" s="2" t="s">
        <v>167</v>
      </c>
      <c r="B36" s="8" t="s">
        <v>531</v>
      </c>
      <c r="C36" s="20" t="s">
        <v>123</v>
      </c>
      <c r="D36" s="11" t="s">
        <v>52</v>
      </c>
      <c r="E36" s="21" t="s">
        <v>190</v>
      </c>
      <c r="F36" s="14" t="s">
        <v>191</v>
      </c>
      <c r="G36" s="3" t="s">
        <v>168</v>
      </c>
      <c r="H36" s="4" t="s">
        <v>169</v>
      </c>
      <c r="I36" s="22">
        <v>1938000</v>
      </c>
      <c r="J36" s="6"/>
      <c r="K36" s="5">
        <v>1938000</v>
      </c>
      <c r="L36" s="7"/>
      <c r="M36" s="7"/>
      <c r="N36" s="7"/>
      <c r="O36" s="7"/>
      <c r="P36" s="5">
        <f t="shared" ref="P36:P38" si="15">SUM(K36:O36)</f>
        <v>1938000</v>
      </c>
      <c r="Q36" s="12">
        <v>43908</v>
      </c>
      <c r="R36" s="12">
        <v>44196</v>
      </c>
      <c r="S36" s="10" t="s">
        <v>170</v>
      </c>
      <c r="T36" s="9" t="s">
        <v>97</v>
      </c>
    </row>
    <row r="37" spans="1:20" ht="89.25" customHeight="1" x14ac:dyDescent="0.2">
      <c r="A37" s="2" t="s">
        <v>215</v>
      </c>
      <c r="B37" s="8" t="s">
        <v>531</v>
      </c>
      <c r="C37" s="20" t="s">
        <v>200</v>
      </c>
      <c r="D37" s="11" t="s">
        <v>52</v>
      </c>
      <c r="E37" s="21" t="s">
        <v>245</v>
      </c>
      <c r="F37" s="14" t="s">
        <v>246</v>
      </c>
      <c r="G37" s="3" t="s">
        <v>216</v>
      </c>
      <c r="H37" s="4" t="s">
        <v>217</v>
      </c>
      <c r="I37" s="22">
        <v>45000000</v>
      </c>
      <c r="J37" s="6"/>
      <c r="K37" s="5">
        <v>45000000</v>
      </c>
      <c r="L37" s="7"/>
      <c r="M37" s="7"/>
      <c r="N37" s="7"/>
      <c r="O37" s="7"/>
      <c r="P37" s="5">
        <f t="shared" si="15"/>
        <v>45000000</v>
      </c>
      <c r="Q37" s="12">
        <v>43909</v>
      </c>
      <c r="R37" s="12">
        <v>44196</v>
      </c>
      <c r="S37" s="10" t="s">
        <v>218</v>
      </c>
      <c r="T37" s="9" t="s">
        <v>57</v>
      </c>
    </row>
    <row r="38" spans="1:20" ht="89.25" customHeight="1" x14ac:dyDescent="0.2">
      <c r="A38" s="2" t="s">
        <v>220</v>
      </c>
      <c r="B38" s="8" t="s">
        <v>531</v>
      </c>
      <c r="C38" s="20" t="s">
        <v>215</v>
      </c>
      <c r="D38" s="11" t="s">
        <v>193</v>
      </c>
      <c r="E38" s="21" t="s">
        <v>247</v>
      </c>
      <c r="F38" s="14" t="s">
        <v>249</v>
      </c>
      <c r="G38" s="3" t="s">
        <v>225</v>
      </c>
      <c r="H38" s="4" t="s">
        <v>248</v>
      </c>
      <c r="I38" s="22">
        <v>53000000</v>
      </c>
      <c r="J38" s="6"/>
      <c r="K38" s="5">
        <v>53000000</v>
      </c>
      <c r="L38" s="7"/>
      <c r="M38" s="7"/>
      <c r="N38" s="7"/>
      <c r="O38" s="7"/>
      <c r="P38" s="5">
        <f t="shared" si="15"/>
        <v>53000000</v>
      </c>
      <c r="Q38" s="12">
        <v>43916</v>
      </c>
      <c r="R38" s="12">
        <v>44130</v>
      </c>
      <c r="S38" s="10" t="s">
        <v>226</v>
      </c>
      <c r="T38" s="9" t="s">
        <v>97</v>
      </c>
    </row>
    <row r="39" spans="1:20" ht="89.25" customHeight="1" x14ac:dyDescent="0.2">
      <c r="A39" s="2" t="s">
        <v>219</v>
      </c>
      <c r="B39" s="8" t="s">
        <v>531</v>
      </c>
      <c r="C39" s="20" t="s">
        <v>220</v>
      </c>
      <c r="D39" s="11" t="s">
        <v>221</v>
      </c>
      <c r="E39" s="21" t="s">
        <v>250</v>
      </c>
      <c r="F39" s="14" t="s">
        <v>251</v>
      </c>
      <c r="G39" s="3" t="s">
        <v>222</v>
      </c>
      <c r="H39" s="4" t="s">
        <v>223</v>
      </c>
      <c r="I39" s="22">
        <v>56000000</v>
      </c>
      <c r="J39" s="6"/>
      <c r="K39" s="5">
        <v>56000000</v>
      </c>
      <c r="L39" s="7"/>
      <c r="M39" s="7"/>
      <c r="N39" s="7"/>
      <c r="O39" s="7"/>
      <c r="P39" s="5">
        <f t="shared" ref="P39" si="16">SUM(K39:O39)</f>
        <v>56000000</v>
      </c>
      <c r="Q39" s="12">
        <v>43916</v>
      </c>
      <c r="R39" s="12">
        <v>44130</v>
      </c>
      <c r="S39" s="10" t="s">
        <v>224</v>
      </c>
      <c r="T39" s="9" t="s">
        <v>97</v>
      </c>
    </row>
    <row r="40" spans="1:20" ht="89.25" customHeight="1" x14ac:dyDescent="0.2">
      <c r="A40" s="2" t="s">
        <v>192</v>
      </c>
      <c r="B40" s="8" t="s">
        <v>106</v>
      </c>
      <c r="C40" s="20" t="s">
        <v>119</v>
      </c>
      <c r="D40" s="11" t="s">
        <v>193</v>
      </c>
      <c r="E40" s="21" t="s">
        <v>257</v>
      </c>
      <c r="F40" s="14" t="s">
        <v>258</v>
      </c>
      <c r="G40" s="3" t="s">
        <v>194</v>
      </c>
      <c r="H40" s="4" t="s">
        <v>195</v>
      </c>
      <c r="I40" s="5">
        <v>58800000</v>
      </c>
      <c r="J40" s="6"/>
      <c r="K40" s="5">
        <v>58800000</v>
      </c>
      <c r="L40" s="7"/>
      <c r="M40" s="7"/>
      <c r="N40" s="7"/>
      <c r="O40" s="7"/>
      <c r="P40" s="5">
        <f t="shared" ref="P40" si="17">SUM(K40:O40)</f>
        <v>58800000</v>
      </c>
      <c r="Q40" s="12">
        <v>43917</v>
      </c>
      <c r="R40" s="12">
        <v>44196</v>
      </c>
      <c r="S40" s="10" t="s">
        <v>62</v>
      </c>
      <c r="T40" s="9" t="s">
        <v>57</v>
      </c>
    </row>
    <row r="41" spans="1:20" ht="89.25" customHeight="1" x14ac:dyDescent="0.2">
      <c r="A41" s="2" t="s">
        <v>196</v>
      </c>
      <c r="B41" s="8" t="s">
        <v>106</v>
      </c>
      <c r="C41" s="20" t="s">
        <v>119</v>
      </c>
      <c r="D41" s="11" t="s">
        <v>193</v>
      </c>
      <c r="E41" s="21" t="s">
        <v>257</v>
      </c>
      <c r="F41" s="14" t="s">
        <v>258</v>
      </c>
      <c r="G41" s="3" t="s">
        <v>340</v>
      </c>
      <c r="H41" s="4" t="s">
        <v>195</v>
      </c>
      <c r="I41" s="5">
        <v>120000000</v>
      </c>
      <c r="J41" s="6"/>
      <c r="K41" s="5">
        <v>120000000</v>
      </c>
      <c r="L41" s="7"/>
      <c r="M41" s="7"/>
      <c r="N41" s="7"/>
      <c r="O41" s="7"/>
      <c r="P41" s="5">
        <f t="shared" ref="P41" si="18">SUM(K41:O41)</f>
        <v>120000000</v>
      </c>
      <c r="Q41" s="12">
        <v>43920</v>
      </c>
      <c r="R41" s="12">
        <v>44196</v>
      </c>
      <c r="S41" s="10" t="s">
        <v>62</v>
      </c>
      <c r="T41" s="9" t="s">
        <v>57</v>
      </c>
    </row>
    <row r="42" spans="1:20" ht="89.25" customHeight="1" x14ac:dyDescent="0.2">
      <c r="A42" s="2" t="s">
        <v>227</v>
      </c>
      <c r="B42" s="8" t="s">
        <v>531</v>
      </c>
      <c r="C42" s="20" t="s">
        <v>228</v>
      </c>
      <c r="D42" s="11" t="s">
        <v>52</v>
      </c>
      <c r="E42" s="21" t="s">
        <v>253</v>
      </c>
      <c r="F42" s="14" t="s">
        <v>252</v>
      </c>
      <c r="G42" s="3" t="s">
        <v>229</v>
      </c>
      <c r="H42" s="4" t="s">
        <v>230</v>
      </c>
      <c r="I42" s="22">
        <v>32687400</v>
      </c>
      <c r="J42" s="6"/>
      <c r="K42" s="5">
        <v>32687400</v>
      </c>
      <c r="L42" s="7"/>
      <c r="M42" s="7"/>
      <c r="N42" s="7"/>
      <c r="O42" s="7"/>
      <c r="P42" s="5">
        <f t="shared" ref="P42" si="19">SUM(K42:O42)</f>
        <v>32687400</v>
      </c>
      <c r="Q42" s="12">
        <v>43921</v>
      </c>
      <c r="R42" s="12">
        <v>44196</v>
      </c>
      <c r="S42" s="10" t="s">
        <v>231</v>
      </c>
      <c r="T42" s="9" t="s">
        <v>97</v>
      </c>
    </row>
    <row r="43" spans="1:20" ht="89.25" customHeight="1" x14ac:dyDescent="0.2">
      <c r="A43" s="2" t="s">
        <v>232</v>
      </c>
      <c r="B43" s="8" t="s">
        <v>531</v>
      </c>
      <c r="C43" s="20" t="s">
        <v>228</v>
      </c>
      <c r="D43" s="11" t="s">
        <v>52</v>
      </c>
      <c r="E43" s="21" t="s">
        <v>253</v>
      </c>
      <c r="F43" s="14" t="s">
        <v>252</v>
      </c>
      <c r="G43" s="3" t="s">
        <v>233</v>
      </c>
      <c r="H43" s="4" t="s">
        <v>234</v>
      </c>
      <c r="I43" s="22">
        <v>4200000</v>
      </c>
      <c r="J43" s="6"/>
      <c r="K43" s="5">
        <v>4200000</v>
      </c>
      <c r="L43" s="7"/>
      <c r="M43" s="7"/>
      <c r="N43" s="7"/>
      <c r="O43" s="7"/>
      <c r="P43" s="5">
        <f t="shared" ref="P43:P44" si="20">SUM(K43:O43)</f>
        <v>4200000</v>
      </c>
      <c r="Q43" s="12">
        <v>43921</v>
      </c>
      <c r="R43" s="12">
        <v>44196</v>
      </c>
      <c r="S43" s="10" t="s">
        <v>231</v>
      </c>
      <c r="T43" s="9" t="s">
        <v>97</v>
      </c>
    </row>
    <row r="44" spans="1:20" ht="89.25" customHeight="1" x14ac:dyDescent="0.2">
      <c r="A44" s="2" t="s">
        <v>275</v>
      </c>
      <c r="B44" s="8" t="s">
        <v>531</v>
      </c>
      <c r="C44" s="20" t="s">
        <v>227</v>
      </c>
      <c r="D44" s="11" t="s">
        <v>52</v>
      </c>
      <c r="E44" s="21" t="s">
        <v>305</v>
      </c>
      <c r="F44" s="14" t="s">
        <v>306</v>
      </c>
      <c r="G44" s="3" t="s">
        <v>276</v>
      </c>
      <c r="H44" s="4" t="s">
        <v>277</v>
      </c>
      <c r="I44" s="22">
        <v>10000000</v>
      </c>
      <c r="J44" s="6"/>
      <c r="K44" s="5">
        <v>10000000</v>
      </c>
      <c r="L44" s="7"/>
      <c r="M44" s="7"/>
      <c r="N44" s="7"/>
      <c r="O44" s="7"/>
      <c r="P44" s="5">
        <f t="shared" si="20"/>
        <v>10000000</v>
      </c>
      <c r="Q44" s="12">
        <v>43921</v>
      </c>
      <c r="R44" s="12">
        <v>44196</v>
      </c>
      <c r="S44" s="10" t="s">
        <v>278</v>
      </c>
      <c r="T44" s="9" t="s">
        <v>57</v>
      </c>
    </row>
    <row r="45" spans="1:20" ht="89.25" customHeight="1" x14ac:dyDescent="0.2">
      <c r="A45" s="2" t="s">
        <v>348</v>
      </c>
      <c r="B45" s="8" t="s">
        <v>704</v>
      </c>
      <c r="C45" s="20" t="s">
        <v>118</v>
      </c>
      <c r="D45" s="11" t="s">
        <v>221</v>
      </c>
      <c r="E45" s="21"/>
      <c r="F45" s="14"/>
      <c r="G45" s="3" t="s">
        <v>349</v>
      </c>
      <c r="H45" s="4" t="s">
        <v>350</v>
      </c>
      <c r="I45" s="22">
        <v>581910000</v>
      </c>
      <c r="J45" s="6"/>
      <c r="K45" s="5">
        <v>581910000</v>
      </c>
      <c r="L45" s="7"/>
      <c r="M45" s="7"/>
      <c r="N45" s="7"/>
      <c r="O45" s="7"/>
      <c r="P45" s="5">
        <f t="shared" ref="P45" si="21">SUM(K45:O45)</f>
        <v>581910000</v>
      </c>
      <c r="Q45" s="12">
        <v>43934</v>
      </c>
      <c r="R45" s="12">
        <v>44117</v>
      </c>
      <c r="S45" s="10" t="s">
        <v>351</v>
      </c>
      <c r="T45" s="9" t="s">
        <v>57</v>
      </c>
    </row>
    <row r="46" spans="1:20" ht="89.25" customHeight="1" x14ac:dyDescent="0.2">
      <c r="A46" s="2" t="s">
        <v>259</v>
      </c>
      <c r="B46" s="8" t="s">
        <v>106</v>
      </c>
      <c r="C46" s="20" t="s">
        <v>110</v>
      </c>
      <c r="D46" s="11" t="s">
        <v>193</v>
      </c>
      <c r="E46" s="21" t="s">
        <v>307</v>
      </c>
      <c r="F46" s="14" t="s">
        <v>308</v>
      </c>
      <c r="G46" s="3" t="s">
        <v>260</v>
      </c>
      <c r="H46" s="4" t="s">
        <v>261</v>
      </c>
      <c r="I46" s="22">
        <v>72040303</v>
      </c>
      <c r="J46" s="6"/>
      <c r="K46" s="5">
        <v>72040303</v>
      </c>
      <c r="L46" s="7"/>
      <c r="M46" s="7"/>
      <c r="N46" s="7"/>
      <c r="O46" s="7"/>
      <c r="P46" s="5">
        <f t="shared" ref="P46:P47" si="22">SUM(K46:O46)</f>
        <v>72040303</v>
      </c>
      <c r="Q46" s="12">
        <v>43921</v>
      </c>
      <c r="R46" s="12">
        <v>43928</v>
      </c>
      <c r="S46" s="10" t="s">
        <v>164</v>
      </c>
      <c r="T46" s="9" t="s">
        <v>27</v>
      </c>
    </row>
    <row r="47" spans="1:20" ht="89.25" customHeight="1" x14ac:dyDescent="0.2">
      <c r="A47" s="2" t="s">
        <v>279</v>
      </c>
      <c r="B47" s="8" t="s">
        <v>106</v>
      </c>
      <c r="C47" s="20" t="s">
        <v>128</v>
      </c>
      <c r="D47" s="11" t="s">
        <v>193</v>
      </c>
      <c r="E47" s="21" t="s">
        <v>309</v>
      </c>
      <c r="F47" s="14" t="s">
        <v>310</v>
      </c>
      <c r="G47" s="3" t="s">
        <v>281</v>
      </c>
      <c r="H47" s="4" t="s">
        <v>280</v>
      </c>
      <c r="I47" s="22">
        <v>107100000</v>
      </c>
      <c r="J47" s="6"/>
      <c r="K47" s="5">
        <v>107100000</v>
      </c>
      <c r="L47" s="7"/>
      <c r="M47" s="7"/>
      <c r="N47" s="7"/>
      <c r="O47" s="7"/>
      <c r="P47" s="5">
        <f t="shared" si="22"/>
        <v>107100000</v>
      </c>
      <c r="Q47" s="12">
        <v>43921</v>
      </c>
      <c r="R47" s="12">
        <v>44196</v>
      </c>
      <c r="S47" s="10" t="s">
        <v>26</v>
      </c>
      <c r="T47" s="9" t="s">
        <v>27</v>
      </c>
    </row>
    <row r="48" spans="1:20" ht="89.25" customHeight="1" x14ac:dyDescent="0.2">
      <c r="A48" s="2" t="s">
        <v>282</v>
      </c>
      <c r="B48" s="8" t="s">
        <v>106</v>
      </c>
      <c r="C48" s="20" t="s">
        <v>128</v>
      </c>
      <c r="D48" s="11" t="s">
        <v>193</v>
      </c>
      <c r="E48" s="21" t="s">
        <v>309</v>
      </c>
      <c r="F48" s="14" t="s">
        <v>310</v>
      </c>
      <c r="G48" s="3" t="s">
        <v>283</v>
      </c>
      <c r="H48" s="4" t="s">
        <v>280</v>
      </c>
      <c r="I48" s="22">
        <v>107100000</v>
      </c>
      <c r="J48" s="6"/>
      <c r="K48" s="5">
        <v>107100000</v>
      </c>
      <c r="L48" s="7"/>
      <c r="M48" s="7"/>
      <c r="N48" s="7"/>
      <c r="O48" s="7"/>
      <c r="P48" s="5">
        <f t="shared" ref="P48" si="23">SUM(K48:O48)</f>
        <v>107100000</v>
      </c>
      <c r="Q48" s="12">
        <v>43921</v>
      </c>
      <c r="R48" s="12">
        <v>44196</v>
      </c>
      <c r="S48" s="10" t="s">
        <v>26</v>
      </c>
      <c r="T48" s="9" t="s">
        <v>27</v>
      </c>
    </row>
    <row r="49" spans="1:20" ht="89.25" customHeight="1" x14ac:dyDescent="0.2">
      <c r="A49" s="2" t="s">
        <v>262</v>
      </c>
      <c r="B49" s="8" t="s">
        <v>106</v>
      </c>
      <c r="C49" s="20" t="s">
        <v>71</v>
      </c>
      <c r="D49" s="11" t="s">
        <v>311</v>
      </c>
      <c r="E49" s="21" t="s">
        <v>318</v>
      </c>
      <c r="F49" s="14" t="s">
        <v>320</v>
      </c>
      <c r="G49" s="3" t="s">
        <v>263</v>
      </c>
      <c r="H49" s="4" t="s">
        <v>264</v>
      </c>
      <c r="I49" s="22">
        <v>78438600</v>
      </c>
      <c r="J49" s="6"/>
      <c r="K49" s="5">
        <v>78438600</v>
      </c>
      <c r="L49" s="7"/>
      <c r="M49" s="7"/>
      <c r="N49" s="7"/>
      <c r="O49" s="7"/>
      <c r="P49" s="5">
        <f t="shared" ref="P49" si="24">SUM(K49:O49)</f>
        <v>78438600</v>
      </c>
      <c r="Q49" s="12">
        <v>43923</v>
      </c>
      <c r="R49" s="12">
        <v>44196</v>
      </c>
      <c r="S49" s="10" t="s">
        <v>131</v>
      </c>
      <c r="T49" s="9" t="s">
        <v>97</v>
      </c>
    </row>
    <row r="50" spans="1:20" ht="89.25" customHeight="1" x14ac:dyDescent="0.2">
      <c r="A50" s="2" t="s">
        <v>267</v>
      </c>
      <c r="B50" s="8" t="s">
        <v>172</v>
      </c>
      <c r="C50" s="20" t="s">
        <v>45</v>
      </c>
      <c r="D50" s="11" t="s">
        <v>143</v>
      </c>
      <c r="E50" s="23" t="s">
        <v>315</v>
      </c>
      <c r="F50" s="14" t="s">
        <v>314</v>
      </c>
      <c r="G50" s="3" t="s">
        <v>268</v>
      </c>
      <c r="H50" s="4" t="s">
        <v>269</v>
      </c>
      <c r="I50" s="22">
        <v>200000000</v>
      </c>
      <c r="J50" s="6"/>
      <c r="K50" s="5">
        <v>200000000</v>
      </c>
      <c r="L50" s="7"/>
      <c r="M50" s="7"/>
      <c r="N50" s="7"/>
      <c r="O50" s="7"/>
      <c r="P50" s="5">
        <f t="shared" ref="P50" si="25">SUM(K50:O50)</f>
        <v>200000000</v>
      </c>
      <c r="Q50" s="12">
        <v>43924</v>
      </c>
      <c r="R50" s="12">
        <v>44196</v>
      </c>
      <c r="S50" s="10" t="s">
        <v>270</v>
      </c>
      <c r="T50" s="9" t="s">
        <v>27</v>
      </c>
    </row>
    <row r="51" spans="1:20" ht="89.25" customHeight="1" x14ac:dyDescent="0.2">
      <c r="A51" s="2" t="s">
        <v>362</v>
      </c>
      <c r="B51" s="8" t="s">
        <v>106</v>
      </c>
      <c r="C51" s="20" t="s">
        <v>123</v>
      </c>
      <c r="D51" s="11" t="s">
        <v>193</v>
      </c>
      <c r="E51" s="21" t="s">
        <v>387</v>
      </c>
      <c r="F51" s="14" t="s">
        <v>386</v>
      </c>
      <c r="G51" s="3" t="s">
        <v>363</v>
      </c>
      <c r="H51" s="4" t="s">
        <v>364</v>
      </c>
      <c r="I51" s="22">
        <v>360396515</v>
      </c>
      <c r="J51" s="6"/>
      <c r="K51" s="5">
        <v>360396515</v>
      </c>
      <c r="L51" s="7"/>
      <c r="M51" s="7"/>
      <c r="N51" s="7"/>
      <c r="O51" s="7"/>
      <c r="P51" s="5">
        <f t="shared" ref="P51" si="26">SUM(K51:O51)</f>
        <v>360396515</v>
      </c>
      <c r="Q51" s="12">
        <v>43923</v>
      </c>
      <c r="R51" s="12">
        <v>44196</v>
      </c>
      <c r="S51" s="10" t="s">
        <v>365</v>
      </c>
      <c r="T51" s="9" t="s">
        <v>27</v>
      </c>
    </row>
    <row r="52" spans="1:20" ht="89.25" customHeight="1" x14ac:dyDescent="0.2">
      <c r="A52" s="2" t="s">
        <v>368</v>
      </c>
      <c r="B52" s="8" t="s">
        <v>106</v>
      </c>
      <c r="C52" s="20" t="s">
        <v>123</v>
      </c>
      <c r="D52" s="11" t="s">
        <v>193</v>
      </c>
      <c r="E52" s="21" t="s">
        <v>387</v>
      </c>
      <c r="F52" s="14" t="s">
        <v>386</v>
      </c>
      <c r="G52" s="3" t="s">
        <v>349</v>
      </c>
      <c r="H52" s="4" t="s">
        <v>369</v>
      </c>
      <c r="I52" s="22">
        <v>135245000</v>
      </c>
      <c r="J52" s="6"/>
      <c r="K52" s="5">
        <v>135245000</v>
      </c>
      <c r="L52" s="7"/>
      <c r="M52" s="7"/>
      <c r="N52" s="7"/>
      <c r="O52" s="7"/>
      <c r="P52" s="5">
        <f t="shared" ref="P52" si="27">SUM(K52:O52)</f>
        <v>135245000</v>
      </c>
      <c r="Q52" s="12">
        <v>43923</v>
      </c>
      <c r="R52" s="12">
        <v>44196</v>
      </c>
      <c r="S52" s="10" t="s">
        <v>365</v>
      </c>
      <c r="T52" s="9" t="s">
        <v>27</v>
      </c>
    </row>
    <row r="53" spans="1:20" ht="89.25" customHeight="1" x14ac:dyDescent="0.2">
      <c r="A53" s="2" t="s">
        <v>370</v>
      </c>
      <c r="B53" s="8" t="s">
        <v>106</v>
      </c>
      <c r="C53" s="20" t="s">
        <v>123</v>
      </c>
      <c r="D53" s="11" t="s">
        <v>193</v>
      </c>
      <c r="E53" s="21" t="s">
        <v>387</v>
      </c>
      <c r="F53" s="14" t="s">
        <v>386</v>
      </c>
      <c r="G53" s="3" t="s">
        <v>371</v>
      </c>
      <c r="H53" s="4" t="s">
        <v>372</v>
      </c>
      <c r="I53" s="22">
        <v>65734500</v>
      </c>
      <c r="J53" s="6"/>
      <c r="K53" s="5">
        <v>65734500</v>
      </c>
      <c r="L53" s="7"/>
      <c r="M53" s="7"/>
      <c r="N53" s="7"/>
      <c r="O53" s="7"/>
      <c r="P53" s="5">
        <f t="shared" ref="P53" si="28">SUM(K53:O53)</f>
        <v>65734500</v>
      </c>
      <c r="Q53" s="12">
        <v>43923</v>
      </c>
      <c r="R53" s="12">
        <v>44196</v>
      </c>
      <c r="S53" s="10" t="s">
        <v>365</v>
      </c>
      <c r="T53" s="9" t="s">
        <v>27</v>
      </c>
    </row>
    <row r="54" spans="1:20" ht="89.25" customHeight="1" x14ac:dyDescent="0.2">
      <c r="A54" s="2" t="s">
        <v>374</v>
      </c>
      <c r="B54" s="8" t="s">
        <v>106</v>
      </c>
      <c r="C54" s="20" t="s">
        <v>123</v>
      </c>
      <c r="D54" s="11" t="s">
        <v>193</v>
      </c>
      <c r="E54" s="21" t="s">
        <v>387</v>
      </c>
      <c r="F54" s="14" t="s">
        <v>386</v>
      </c>
      <c r="G54" s="3" t="s">
        <v>375</v>
      </c>
      <c r="H54" s="4" t="s">
        <v>376</v>
      </c>
      <c r="I54" s="22">
        <v>127330000</v>
      </c>
      <c r="J54" s="6"/>
      <c r="K54" s="5">
        <v>127330000</v>
      </c>
      <c r="L54" s="7"/>
      <c r="M54" s="7"/>
      <c r="N54" s="7"/>
      <c r="O54" s="7"/>
      <c r="P54" s="5">
        <f t="shared" ref="P54" si="29">SUM(K54:O54)</f>
        <v>127330000</v>
      </c>
      <c r="Q54" s="12">
        <v>43923</v>
      </c>
      <c r="R54" s="12">
        <v>44196</v>
      </c>
      <c r="S54" s="10" t="s">
        <v>170</v>
      </c>
      <c r="T54" s="9" t="s">
        <v>27</v>
      </c>
    </row>
    <row r="55" spans="1:20" ht="89.25" customHeight="1" x14ac:dyDescent="0.2">
      <c r="A55" s="2" t="s">
        <v>366</v>
      </c>
      <c r="B55" s="8" t="s">
        <v>106</v>
      </c>
      <c r="C55" s="20" t="s">
        <v>123</v>
      </c>
      <c r="D55" s="11" t="s">
        <v>193</v>
      </c>
      <c r="E55" s="21" t="s">
        <v>387</v>
      </c>
      <c r="F55" s="14" t="s">
        <v>386</v>
      </c>
      <c r="G55" s="3" t="s">
        <v>367</v>
      </c>
      <c r="H55" s="4" t="s">
        <v>364</v>
      </c>
      <c r="I55" s="22">
        <v>112050000</v>
      </c>
      <c r="J55" s="6"/>
      <c r="K55" s="5">
        <v>112050000</v>
      </c>
      <c r="L55" s="7"/>
      <c r="M55" s="7"/>
      <c r="N55" s="7"/>
      <c r="O55" s="7"/>
      <c r="P55" s="5">
        <f t="shared" ref="P55:P56" si="30">SUM(K55:O55)</f>
        <v>112050000</v>
      </c>
      <c r="Q55" s="12">
        <v>43923</v>
      </c>
      <c r="R55" s="12">
        <v>44196</v>
      </c>
      <c r="S55" s="10" t="s">
        <v>365</v>
      </c>
      <c r="T55" s="9" t="s">
        <v>27</v>
      </c>
    </row>
    <row r="56" spans="1:20" ht="89.25" customHeight="1" x14ac:dyDescent="0.2">
      <c r="A56" s="2" t="s">
        <v>373</v>
      </c>
      <c r="B56" s="8" t="s">
        <v>106</v>
      </c>
      <c r="C56" s="20" t="s">
        <v>123</v>
      </c>
      <c r="D56" s="11" t="s">
        <v>193</v>
      </c>
      <c r="E56" s="21" t="s">
        <v>387</v>
      </c>
      <c r="F56" s="14" t="s">
        <v>386</v>
      </c>
      <c r="G56" s="3" t="s">
        <v>233</v>
      </c>
      <c r="H56" s="4" t="s">
        <v>372</v>
      </c>
      <c r="I56" s="22">
        <v>99096780</v>
      </c>
      <c r="J56" s="6"/>
      <c r="K56" s="5">
        <v>99096780</v>
      </c>
      <c r="L56" s="7"/>
      <c r="M56" s="7"/>
      <c r="N56" s="7"/>
      <c r="O56" s="7"/>
      <c r="P56" s="5">
        <f t="shared" si="30"/>
        <v>99096780</v>
      </c>
      <c r="Q56" s="12">
        <v>43923</v>
      </c>
      <c r="R56" s="12">
        <v>44196</v>
      </c>
      <c r="S56" s="10" t="s">
        <v>365</v>
      </c>
      <c r="T56" s="9" t="s">
        <v>27</v>
      </c>
    </row>
    <row r="57" spans="1:20" ht="89.25" customHeight="1" x14ac:dyDescent="0.2">
      <c r="A57" s="2" t="s">
        <v>265</v>
      </c>
      <c r="B57" s="8" t="s">
        <v>531</v>
      </c>
      <c r="C57" s="20" t="s">
        <v>262</v>
      </c>
      <c r="D57" s="11" t="s">
        <v>52</v>
      </c>
      <c r="E57" s="21" t="s">
        <v>326</v>
      </c>
      <c r="F57" s="14" t="s">
        <v>327</v>
      </c>
      <c r="G57" s="3" t="s">
        <v>260</v>
      </c>
      <c r="H57" s="4" t="s">
        <v>271</v>
      </c>
      <c r="I57" s="22">
        <v>40000000</v>
      </c>
      <c r="J57" s="6"/>
      <c r="K57" s="5">
        <v>40000000</v>
      </c>
      <c r="L57" s="7"/>
      <c r="M57" s="7"/>
      <c r="N57" s="7"/>
      <c r="O57" s="7"/>
      <c r="P57" s="5">
        <f t="shared" ref="P57" si="31">SUM(K57:O57)</f>
        <v>40000000</v>
      </c>
      <c r="Q57" s="12">
        <v>43924</v>
      </c>
      <c r="R57" s="12">
        <v>43951</v>
      </c>
      <c r="S57" s="10" t="s">
        <v>266</v>
      </c>
      <c r="T57" s="9" t="s">
        <v>97</v>
      </c>
    </row>
    <row r="58" spans="1:20" ht="89.25" customHeight="1" x14ac:dyDescent="0.2">
      <c r="A58" s="2" t="s">
        <v>272</v>
      </c>
      <c r="B58" s="8" t="s">
        <v>172</v>
      </c>
      <c r="C58" s="20" t="s">
        <v>21</v>
      </c>
      <c r="D58" s="11" t="s">
        <v>52</v>
      </c>
      <c r="E58" s="23" t="s">
        <v>317</v>
      </c>
      <c r="F58" s="14" t="s">
        <v>316</v>
      </c>
      <c r="G58" s="3" t="s">
        <v>273</v>
      </c>
      <c r="H58" s="4" t="s">
        <v>274</v>
      </c>
      <c r="I58" s="22">
        <v>70596000</v>
      </c>
      <c r="J58" s="6"/>
      <c r="K58" s="5">
        <v>70596000</v>
      </c>
      <c r="L58" s="7"/>
      <c r="M58" s="7"/>
      <c r="N58" s="7"/>
      <c r="O58" s="7"/>
      <c r="P58" s="5">
        <f t="shared" ref="P58" si="32">SUM(K58:O58)</f>
        <v>70596000</v>
      </c>
      <c r="Q58" s="12">
        <v>43927</v>
      </c>
      <c r="R58" s="12">
        <v>44185</v>
      </c>
      <c r="S58" s="10" t="s">
        <v>158</v>
      </c>
      <c r="T58" s="9" t="s">
        <v>27</v>
      </c>
    </row>
    <row r="59" spans="1:20" ht="107.25" customHeight="1" x14ac:dyDescent="0.2">
      <c r="A59" s="2" t="s">
        <v>284</v>
      </c>
      <c r="B59" s="8" t="s">
        <v>531</v>
      </c>
      <c r="C59" s="20" t="s">
        <v>282</v>
      </c>
      <c r="D59" s="11" t="s">
        <v>143</v>
      </c>
      <c r="E59" s="21" t="s">
        <v>324</v>
      </c>
      <c r="F59" s="14" t="s">
        <v>325</v>
      </c>
      <c r="G59" s="3" t="s">
        <v>201</v>
      </c>
      <c r="H59" s="4" t="s">
        <v>285</v>
      </c>
      <c r="I59" s="22">
        <v>30000000</v>
      </c>
      <c r="J59" s="6"/>
      <c r="K59" s="5">
        <v>30000000</v>
      </c>
      <c r="L59" s="7"/>
      <c r="M59" s="7"/>
      <c r="N59" s="7"/>
      <c r="O59" s="7"/>
      <c r="P59" s="5">
        <f t="shared" ref="P59:P60" si="33">SUM(K59:O59)</f>
        <v>30000000</v>
      </c>
      <c r="Q59" s="12">
        <v>43928</v>
      </c>
      <c r="R59" s="12">
        <v>44196</v>
      </c>
      <c r="S59" s="10" t="s">
        <v>164</v>
      </c>
      <c r="T59" s="9" t="s">
        <v>27</v>
      </c>
    </row>
    <row r="60" spans="1:20" ht="89.25" customHeight="1" x14ac:dyDescent="0.2">
      <c r="A60" s="2" t="s">
        <v>519</v>
      </c>
      <c r="B60" s="8" t="s">
        <v>106</v>
      </c>
      <c r="C60" s="20" t="s">
        <v>142</v>
      </c>
      <c r="D60" s="11" t="s">
        <v>23</v>
      </c>
      <c r="E60" s="21" t="s">
        <v>523</v>
      </c>
      <c r="F60" s="14" t="s">
        <v>524</v>
      </c>
      <c r="G60" s="3" t="s">
        <v>520</v>
      </c>
      <c r="H60" s="4" t="s">
        <v>521</v>
      </c>
      <c r="I60" s="22">
        <v>225000000</v>
      </c>
      <c r="J60" s="6"/>
      <c r="K60" s="5">
        <v>225000000</v>
      </c>
      <c r="L60" s="7"/>
      <c r="M60" s="7"/>
      <c r="N60" s="7"/>
      <c r="O60" s="7"/>
      <c r="P60" s="5">
        <f t="shared" si="33"/>
        <v>225000000</v>
      </c>
      <c r="Q60" s="12">
        <v>43929</v>
      </c>
      <c r="R60" s="12">
        <v>44165</v>
      </c>
      <c r="S60" s="10" t="s">
        <v>522</v>
      </c>
      <c r="T60" s="9" t="s">
        <v>97</v>
      </c>
    </row>
    <row r="61" spans="1:20" ht="89.25" customHeight="1" x14ac:dyDescent="0.2">
      <c r="A61" s="2" t="s">
        <v>286</v>
      </c>
      <c r="B61" s="8" t="s">
        <v>106</v>
      </c>
      <c r="C61" s="20" t="s">
        <v>179</v>
      </c>
      <c r="D61" s="11" t="s">
        <v>287</v>
      </c>
      <c r="E61" s="21" t="s">
        <v>319</v>
      </c>
      <c r="F61" s="14" t="s">
        <v>321</v>
      </c>
      <c r="G61" s="3" t="s">
        <v>59</v>
      </c>
      <c r="H61" s="4" t="s">
        <v>288</v>
      </c>
      <c r="I61" s="22">
        <v>91342377</v>
      </c>
      <c r="J61" s="6"/>
      <c r="K61" s="5">
        <v>91342377</v>
      </c>
      <c r="L61" s="7"/>
      <c r="M61" s="7"/>
      <c r="N61" s="7"/>
      <c r="O61" s="7"/>
      <c r="P61" s="5">
        <f t="shared" ref="P61" si="34">SUM(K61:O61)</f>
        <v>91342377</v>
      </c>
      <c r="Q61" s="12">
        <v>43929</v>
      </c>
      <c r="R61" s="12">
        <v>43936</v>
      </c>
      <c r="S61" s="10" t="s">
        <v>164</v>
      </c>
      <c r="T61" s="9" t="s">
        <v>27</v>
      </c>
    </row>
    <row r="62" spans="1:20" ht="89.25" customHeight="1" x14ac:dyDescent="0.2">
      <c r="A62" s="2" t="s">
        <v>289</v>
      </c>
      <c r="B62" s="8" t="s">
        <v>531</v>
      </c>
      <c r="C62" s="20" t="s">
        <v>192</v>
      </c>
      <c r="D62" s="11" t="s">
        <v>52</v>
      </c>
      <c r="E62" s="21" t="s">
        <v>322</v>
      </c>
      <c r="F62" s="14" t="s">
        <v>323</v>
      </c>
      <c r="G62" s="3" t="s">
        <v>290</v>
      </c>
      <c r="H62" s="4" t="s">
        <v>291</v>
      </c>
      <c r="I62" s="22">
        <v>8000000</v>
      </c>
      <c r="J62" s="6"/>
      <c r="K62" s="5">
        <v>8000000</v>
      </c>
      <c r="L62" s="7"/>
      <c r="M62" s="7"/>
      <c r="N62" s="7"/>
      <c r="O62" s="7"/>
      <c r="P62" s="5">
        <f t="shared" ref="P62" si="35">SUM(K62:O62)</f>
        <v>8000000</v>
      </c>
      <c r="Q62" s="12">
        <v>43934</v>
      </c>
      <c r="R62" s="12">
        <v>44196</v>
      </c>
      <c r="S62" s="10" t="s">
        <v>292</v>
      </c>
      <c r="T62" s="9" t="s">
        <v>27</v>
      </c>
    </row>
    <row r="63" spans="1:20" ht="89.25" customHeight="1" x14ac:dyDescent="0.2">
      <c r="A63" s="2" t="s">
        <v>335</v>
      </c>
      <c r="B63" s="8" t="s">
        <v>172</v>
      </c>
      <c r="C63" s="20" t="s">
        <v>76</v>
      </c>
      <c r="D63" s="11" t="s">
        <v>193</v>
      </c>
      <c r="E63" s="21" t="s">
        <v>388</v>
      </c>
      <c r="F63" s="14" t="s">
        <v>389</v>
      </c>
      <c r="G63" s="3" t="s">
        <v>336</v>
      </c>
      <c r="H63" s="4" t="s">
        <v>337</v>
      </c>
      <c r="I63" s="22">
        <v>96768391</v>
      </c>
      <c r="J63" s="6"/>
      <c r="K63" s="5">
        <v>96768391</v>
      </c>
      <c r="L63" s="7"/>
      <c r="M63" s="7"/>
      <c r="N63" s="7"/>
      <c r="O63" s="7"/>
      <c r="P63" s="5">
        <f t="shared" ref="P63" si="36">SUM(K63:O63)</f>
        <v>96768391</v>
      </c>
      <c r="Q63" s="12">
        <v>43929</v>
      </c>
      <c r="R63" s="12">
        <v>44012</v>
      </c>
      <c r="S63" s="10" t="s">
        <v>338</v>
      </c>
      <c r="T63" s="9" t="s">
        <v>27</v>
      </c>
    </row>
    <row r="64" spans="1:20" ht="89.25" customHeight="1" x14ac:dyDescent="0.2">
      <c r="A64" s="2" t="s">
        <v>358</v>
      </c>
      <c r="B64" s="8" t="s">
        <v>531</v>
      </c>
      <c r="C64" s="20" t="s">
        <v>155</v>
      </c>
      <c r="D64" s="11" t="s">
        <v>193</v>
      </c>
      <c r="E64" s="21" t="s">
        <v>390</v>
      </c>
      <c r="F64" s="14" t="s">
        <v>391</v>
      </c>
      <c r="G64" s="3" t="s">
        <v>359</v>
      </c>
      <c r="H64" s="4" t="s">
        <v>360</v>
      </c>
      <c r="I64" s="22">
        <v>8247176</v>
      </c>
      <c r="J64" s="6"/>
      <c r="K64" s="5">
        <v>8247176</v>
      </c>
      <c r="L64" s="7"/>
      <c r="M64" s="7"/>
      <c r="N64" s="7"/>
      <c r="O64" s="7"/>
      <c r="P64" s="5">
        <f t="shared" ref="P64" si="37">SUM(K64:O64)</f>
        <v>8247176</v>
      </c>
      <c r="Q64" s="12">
        <v>43929</v>
      </c>
      <c r="R64" s="12">
        <v>44196</v>
      </c>
      <c r="S64" s="10" t="s">
        <v>361</v>
      </c>
      <c r="T64" s="9" t="s">
        <v>27</v>
      </c>
    </row>
    <row r="65" spans="1:20" ht="89.25" customHeight="1" x14ac:dyDescent="0.2">
      <c r="A65" s="2" t="s">
        <v>355</v>
      </c>
      <c r="B65" s="8" t="s">
        <v>106</v>
      </c>
      <c r="C65" s="20" t="s">
        <v>147</v>
      </c>
      <c r="D65" s="11" t="s">
        <v>143</v>
      </c>
      <c r="E65" s="21" t="s">
        <v>392</v>
      </c>
      <c r="F65" s="14" t="s">
        <v>393</v>
      </c>
      <c r="G65" s="3" t="s">
        <v>356</v>
      </c>
      <c r="H65" s="4" t="s">
        <v>357</v>
      </c>
      <c r="I65" s="22">
        <v>25758210</v>
      </c>
      <c r="J65" s="6"/>
      <c r="K65" s="5">
        <v>25758210</v>
      </c>
      <c r="L65" s="7"/>
      <c r="M65" s="7"/>
      <c r="N65" s="7"/>
      <c r="O65" s="7"/>
      <c r="P65" s="5">
        <f t="shared" ref="P65" si="38">SUM(K65:O65)</f>
        <v>25758210</v>
      </c>
      <c r="Q65" s="12">
        <v>43935</v>
      </c>
      <c r="R65" s="12">
        <v>44185</v>
      </c>
      <c r="S65" s="10" t="s">
        <v>164</v>
      </c>
      <c r="T65" s="9" t="s">
        <v>27</v>
      </c>
    </row>
    <row r="66" spans="1:20" ht="89.25" customHeight="1" x14ac:dyDescent="0.2">
      <c r="A66" s="2" t="s">
        <v>293</v>
      </c>
      <c r="B66" s="8" t="s">
        <v>294</v>
      </c>
      <c r="C66" s="20" t="s">
        <v>41</v>
      </c>
      <c r="D66" s="11" t="s">
        <v>193</v>
      </c>
      <c r="E66" s="23" t="s">
        <v>313</v>
      </c>
      <c r="F66" s="14" t="s">
        <v>312</v>
      </c>
      <c r="G66" s="3" t="s">
        <v>295</v>
      </c>
      <c r="H66" s="4" t="s">
        <v>304</v>
      </c>
      <c r="I66" s="22">
        <v>244164200</v>
      </c>
      <c r="J66" s="6"/>
      <c r="K66" s="5">
        <v>244164200</v>
      </c>
      <c r="L66" s="7"/>
      <c r="M66" s="7"/>
      <c r="N66" s="7"/>
      <c r="O66" s="7"/>
      <c r="P66" s="5">
        <f t="shared" ref="P66" si="39">SUM(K66:O66)</f>
        <v>244164200</v>
      </c>
      <c r="Q66" s="12">
        <v>43936</v>
      </c>
      <c r="R66" s="12">
        <v>44043</v>
      </c>
      <c r="S66" s="10" t="s">
        <v>62</v>
      </c>
      <c r="T66" s="9" t="s">
        <v>57</v>
      </c>
    </row>
    <row r="67" spans="1:20" ht="89.25" customHeight="1" x14ac:dyDescent="0.2">
      <c r="A67" s="2" t="s">
        <v>296</v>
      </c>
      <c r="B67" s="8" t="s">
        <v>294</v>
      </c>
      <c r="C67" s="20" t="s">
        <v>41</v>
      </c>
      <c r="D67" s="11" t="s">
        <v>193</v>
      </c>
      <c r="E67" s="23" t="s">
        <v>313</v>
      </c>
      <c r="F67" s="14" t="s">
        <v>312</v>
      </c>
      <c r="G67" s="3" t="s">
        <v>297</v>
      </c>
      <c r="H67" s="4" t="s">
        <v>303</v>
      </c>
      <c r="I67" s="22">
        <v>140115000</v>
      </c>
      <c r="J67" s="6"/>
      <c r="K67" s="5">
        <v>140115000</v>
      </c>
      <c r="L67" s="7"/>
      <c r="M67" s="7"/>
      <c r="N67" s="7"/>
      <c r="O67" s="7"/>
      <c r="P67" s="5">
        <f t="shared" ref="P67" si="40">SUM(K67:O67)</f>
        <v>140115000</v>
      </c>
      <c r="Q67" s="12">
        <v>43936</v>
      </c>
      <c r="R67" s="12">
        <v>44043</v>
      </c>
      <c r="S67" s="10" t="s">
        <v>298</v>
      </c>
      <c r="T67" s="9" t="s">
        <v>57</v>
      </c>
    </row>
    <row r="68" spans="1:20" ht="89.25" customHeight="1" x14ac:dyDescent="0.2">
      <c r="A68" s="2" t="s">
        <v>299</v>
      </c>
      <c r="B68" s="8" t="s">
        <v>294</v>
      </c>
      <c r="C68" s="20" t="s">
        <v>41</v>
      </c>
      <c r="D68" s="11" t="s">
        <v>193</v>
      </c>
      <c r="E68" s="23" t="s">
        <v>313</v>
      </c>
      <c r="F68" s="14" t="s">
        <v>312</v>
      </c>
      <c r="G68" s="3" t="s">
        <v>300</v>
      </c>
      <c r="H68" s="4" t="s">
        <v>302</v>
      </c>
      <c r="I68" s="22">
        <v>152005007</v>
      </c>
      <c r="J68" s="6"/>
      <c r="K68" s="5">
        <v>152005007</v>
      </c>
      <c r="L68" s="7"/>
      <c r="M68" s="7"/>
      <c r="N68" s="7"/>
      <c r="O68" s="7"/>
      <c r="P68" s="5">
        <f t="shared" ref="P68" si="41">SUM(K68:O68)</f>
        <v>152005007</v>
      </c>
      <c r="Q68" s="12">
        <v>43936</v>
      </c>
      <c r="R68" s="12">
        <v>44043</v>
      </c>
      <c r="S68" s="10" t="s">
        <v>301</v>
      </c>
      <c r="T68" s="9" t="s">
        <v>57</v>
      </c>
    </row>
    <row r="69" spans="1:20" ht="89.25" customHeight="1" x14ac:dyDescent="0.2">
      <c r="A69" s="2" t="s">
        <v>377</v>
      </c>
      <c r="B69" s="8" t="s">
        <v>294</v>
      </c>
      <c r="C69" s="20" t="s">
        <v>45</v>
      </c>
      <c r="D69" s="11" t="s">
        <v>52</v>
      </c>
      <c r="E69" s="23" t="s">
        <v>394</v>
      </c>
      <c r="F69" s="14" t="s">
        <v>395</v>
      </c>
      <c r="G69" s="3" t="s">
        <v>260</v>
      </c>
      <c r="H69" s="4" t="s">
        <v>379</v>
      </c>
      <c r="I69" s="22">
        <v>578842000</v>
      </c>
      <c r="J69" s="6"/>
      <c r="K69" s="5">
        <v>578842000</v>
      </c>
      <c r="L69" s="7"/>
      <c r="M69" s="7"/>
      <c r="N69" s="7"/>
      <c r="O69" s="7"/>
      <c r="P69" s="5">
        <f t="shared" ref="P69" si="42">SUM(K69:O69)</f>
        <v>578842000</v>
      </c>
      <c r="Q69" s="12">
        <v>43936</v>
      </c>
      <c r="R69" s="12">
        <v>44196</v>
      </c>
      <c r="S69" s="10" t="s">
        <v>266</v>
      </c>
      <c r="T69" s="9" t="s">
        <v>97</v>
      </c>
    </row>
    <row r="70" spans="1:20" ht="89.25" customHeight="1" x14ac:dyDescent="0.2">
      <c r="A70" s="2" t="s">
        <v>378</v>
      </c>
      <c r="B70" s="8" t="s">
        <v>294</v>
      </c>
      <c r="C70" s="20" t="s">
        <v>45</v>
      </c>
      <c r="D70" s="11" t="s">
        <v>52</v>
      </c>
      <c r="E70" s="23" t="s">
        <v>394</v>
      </c>
      <c r="F70" s="14" t="s">
        <v>395</v>
      </c>
      <c r="G70" s="3" t="s">
        <v>380</v>
      </c>
      <c r="H70" s="4" t="s">
        <v>381</v>
      </c>
      <c r="I70" s="22">
        <v>65310500</v>
      </c>
      <c r="J70" s="6">
        <v>65310500</v>
      </c>
      <c r="K70" s="5">
        <f>65310500+65310500</f>
        <v>130621000</v>
      </c>
      <c r="L70" s="7"/>
      <c r="M70" s="7"/>
      <c r="N70" s="7"/>
      <c r="O70" s="7"/>
      <c r="P70" s="5">
        <f t="shared" ref="P70" si="43">SUM(K70:O70)</f>
        <v>130621000</v>
      </c>
      <c r="Q70" s="12">
        <v>43936</v>
      </c>
      <c r="R70" s="12">
        <v>44043</v>
      </c>
      <c r="S70" s="10" t="s">
        <v>266</v>
      </c>
      <c r="T70" s="9" t="s">
        <v>97</v>
      </c>
    </row>
    <row r="71" spans="1:20" ht="89.25" customHeight="1" x14ac:dyDescent="0.2">
      <c r="A71" s="2" t="s">
        <v>443</v>
      </c>
      <c r="B71" s="8" t="s">
        <v>294</v>
      </c>
      <c r="C71" s="20" t="s">
        <v>48</v>
      </c>
      <c r="D71" s="11" t="s">
        <v>143</v>
      </c>
      <c r="E71" s="23" t="s">
        <v>451</v>
      </c>
      <c r="F71" s="14" t="s">
        <v>450</v>
      </c>
      <c r="G71" s="3" t="s">
        <v>444</v>
      </c>
      <c r="H71" s="4" t="s">
        <v>445</v>
      </c>
      <c r="I71" s="22">
        <v>1584039985</v>
      </c>
      <c r="J71" s="6"/>
      <c r="K71" s="5">
        <v>1584039985</v>
      </c>
      <c r="L71" s="7"/>
      <c r="M71" s="7"/>
      <c r="N71" s="7"/>
      <c r="O71" s="7"/>
      <c r="P71" s="5">
        <f t="shared" ref="P71" si="44">SUM(K71:O71)</f>
        <v>1584039985</v>
      </c>
      <c r="Q71" s="12">
        <v>43955</v>
      </c>
      <c r="R71" s="12">
        <v>44196</v>
      </c>
      <c r="S71" s="10" t="s">
        <v>164</v>
      </c>
      <c r="T71" s="9" t="s">
        <v>27</v>
      </c>
    </row>
    <row r="72" spans="1:20" ht="89.25" customHeight="1" x14ac:dyDescent="0.2">
      <c r="A72" s="2" t="s">
        <v>328</v>
      </c>
      <c r="B72" s="8" t="s">
        <v>329</v>
      </c>
      <c r="C72" s="20" t="s">
        <v>41</v>
      </c>
      <c r="D72" s="11" t="s">
        <v>193</v>
      </c>
      <c r="E72" s="21" t="s">
        <v>396</v>
      </c>
      <c r="F72" s="14" t="s">
        <v>397</v>
      </c>
      <c r="G72" s="3" t="s">
        <v>330</v>
      </c>
      <c r="H72" s="4" t="s">
        <v>331</v>
      </c>
      <c r="I72" s="22">
        <v>467184759</v>
      </c>
      <c r="J72" s="6"/>
      <c r="K72" s="5">
        <v>467184759</v>
      </c>
      <c r="L72" s="7"/>
      <c r="M72" s="7"/>
      <c r="N72" s="7"/>
      <c r="O72" s="7"/>
      <c r="P72" s="5">
        <f t="shared" ref="P72" si="45">SUM(K72:O72)</f>
        <v>467184759</v>
      </c>
      <c r="Q72" s="12">
        <v>43937</v>
      </c>
      <c r="R72" s="12">
        <v>44028</v>
      </c>
      <c r="S72" s="10" t="s">
        <v>332</v>
      </c>
      <c r="T72" s="9" t="s">
        <v>27</v>
      </c>
    </row>
    <row r="73" spans="1:20" ht="89.25" customHeight="1" x14ac:dyDescent="0.2">
      <c r="A73" s="2" t="s">
        <v>352</v>
      </c>
      <c r="B73" s="8" t="s">
        <v>106</v>
      </c>
      <c r="C73" s="20" t="s">
        <v>183</v>
      </c>
      <c r="D73" s="11" t="s">
        <v>287</v>
      </c>
      <c r="E73" s="21" t="s">
        <v>399</v>
      </c>
      <c r="F73" s="14" t="s">
        <v>400</v>
      </c>
      <c r="G73" s="3" t="s">
        <v>398</v>
      </c>
      <c r="H73" s="4" t="s">
        <v>353</v>
      </c>
      <c r="I73" s="22">
        <v>652942950</v>
      </c>
      <c r="J73" s="24">
        <v>82942950</v>
      </c>
      <c r="K73" s="5">
        <f>I73-J73</f>
        <v>570000000</v>
      </c>
      <c r="L73" s="7"/>
      <c r="M73" s="7"/>
      <c r="N73" s="7"/>
      <c r="O73" s="7"/>
      <c r="P73" s="5">
        <f t="shared" ref="P73" si="46">SUM(K73:O73)</f>
        <v>570000000</v>
      </c>
      <c r="Q73" s="12">
        <v>43941</v>
      </c>
      <c r="R73" s="12">
        <v>44196</v>
      </c>
      <c r="S73" s="10" t="s">
        <v>351</v>
      </c>
      <c r="T73" s="9" t="s">
        <v>57</v>
      </c>
    </row>
    <row r="74" spans="1:20" ht="89.25" customHeight="1" x14ac:dyDescent="0.2">
      <c r="A74" s="2" t="s">
        <v>354</v>
      </c>
      <c r="B74" s="8" t="s">
        <v>106</v>
      </c>
      <c r="C74" s="20" t="s">
        <v>183</v>
      </c>
      <c r="D74" s="11" t="s">
        <v>287</v>
      </c>
      <c r="E74" s="21" t="s">
        <v>399</v>
      </c>
      <c r="F74" s="14" t="s">
        <v>400</v>
      </c>
      <c r="G74" s="3" t="s">
        <v>349</v>
      </c>
      <c r="H74" s="4" t="s">
        <v>353</v>
      </c>
      <c r="I74" s="22">
        <v>220000000</v>
      </c>
      <c r="J74" s="6"/>
      <c r="K74" s="5">
        <v>220000000</v>
      </c>
      <c r="L74" s="7"/>
      <c r="M74" s="7"/>
      <c r="N74" s="7"/>
      <c r="O74" s="7"/>
      <c r="P74" s="5">
        <f t="shared" ref="P74" si="47">SUM(K74:O74)</f>
        <v>220000000</v>
      </c>
      <c r="Q74" s="12">
        <v>43941</v>
      </c>
      <c r="R74" s="12">
        <v>44196</v>
      </c>
      <c r="S74" s="10" t="s">
        <v>351</v>
      </c>
      <c r="T74" s="9" t="s">
        <v>57</v>
      </c>
    </row>
    <row r="75" spans="1:20" ht="89.25" customHeight="1" x14ac:dyDescent="0.2">
      <c r="A75" s="2" t="s">
        <v>339</v>
      </c>
      <c r="B75" s="8" t="s">
        <v>172</v>
      </c>
      <c r="C75" s="20" t="s">
        <v>58</v>
      </c>
      <c r="D75" s="11" t="s">
        <v>52</v>
      </c>
      <c r="E75" s="21" t="s">
        <v>401</v>
      </c>
      <c r="F75" s="14" t="s">
        <v>402</v>
      </c>
      <c r="G75" s="3" t="s">
        <v>341</v>
      </c>
      <c r="H75" s="4" t="s">
        <v>342</v>
      </c>
      <c r="I75" s="22">
        <v>199823126</v>
      </c>
      <c r="J75" s="6"/>
      <c r="K75" s="5">
        <v>199823126</v>
      </c>
      <c r="L75" s="7"/>
      <c r="M75" s="7"/>
      <c r="N75" s="7"/>
      <c r="O75" s="7"/>
      <c r="P75" s="5">
        <f t="shared" ref="P75" si="48">SUM(K75:O75)</f>
        <v>199823126</v>
      </c>
      <c r="Q75" s="12">
        <v>43942</v>
      </c>
      <c r="R75" s="12">
        <v>44104</v>
      </c>
      <c r="S75" s="10" t="s">
        <v>343</v>
      </c>
      <c r="T75" s="9" t="s">
        <v>27</v>
      </c>
    </row>
    <row r="76" spans="1:20" ht="89.25" customHeight="1" x14ac:dyDescent="0.2">
      <c r="A76" s="2" t="s">
        <v>483</v>
      </c>
      <c r="B76" s="8" t="s">
        <v>531</v>
      </c>
      <c r="C76" s="20" t="s">
        <v>368</v>
      </c>
      <c r="D76" s="11" t="s">
        <v>52</v>
      </c>
      <c r="E76" s="21" t="s">
        <v>500</v>
      </c>
      <c r="F76" s="14" t="s">
        <v>501</v>
      </c>
      <c r="G76" s="3" t="s">
        <v>484</v>
      </c>
      <c r="H76" s="4" t="s">
        <v>485</v>
      </c>
      <c r="I76" s="22">
        <v>57000000</v>
      </c>
      <c r="J76" s="6"/>
      <c r="K76" s="5">
        <v>57000000</v>
      </c>
      <c r="L76" s="7"/>
      <c r="M76" s="7"/>
      <c r="N76" s="7"/>
      <c r="O76" s="7"/>
      <c r="P76" s="5">
        <f t="shared" ref="P76" si="49">SUM(K76:O76)</f>
        <v>57000000</v>
      </c>
      <c r="Q76" s="12">
        <v>43945</v>
      </c>
      <c r="R76" s="12">
        <v>44196</v>
      </c>
      <c r="S76" s="10" t="s">
        <v>486</v>
      </c>
      <c r="T76" s="9" t="s">
        <v>57</v>
      </c>
    </row>
    <row r="77" spans="1:20" ht="89.25" customHeight="1" x14ac:dyDescent="0.2">
      <c r="A77" s="2" t="s">
        <v>344</v>
      </c>
      <c r="B77" s="8" t="s">
        <v>172</v>
      </c>
      <c r="C77" s="20" t="s">
        <v>91</v>
      </c>
      <c r="D77" s="11" t="s">
        <v>52</v>
      </c>
      <c r="E77" s="21" t="s">
        <v>403</v>
      </c>
      <c r="F77" s="14" t="s">
        <v>404</v>
      </c>
      <c r="G77" s="3" t="s">
        <v>345</v>
      </c>
      <c r="H77" s="4" t="s">
        <v>346</v>
      </c>
      <c r="I77" s="22">
        <v>80000000</v>
      </c>
      <c r="J77" s="6"/>
      <c r="K77" s="5">
        <v>80000000</v>
      </c>
      <c r="L77" s="7"/>
      <c r="M77" s="7"/>
      <c r="N77" s="7"/>
      <c r="O77" s="7"/>
      <c r="P77" s="5">
        <f t="shared" ref="P77" si="50">SUM(K77:O77)</f>
        <v>80000000</v>
      </c>
      <c r="Q77" s="12">
        <v>43948</v>
      </c>
      <c r="R77" s="12">
        <v>44196</v>
      </c>
      <c r="S77" s="10" t="s">
        <v>347</v>
      </c>
      <c r="T77" s="9" t="s">
        <v>27</v>
      </c>
    </row>
    <row r="78" spans="1:20" ht="89.25" customHeight="1" x14ac:dyDescent="0.2">
      <c r="A78" s="2" t="s">
        <v>382</v>
      </c>
      <c r="B78" s="8" t="s">
        <v>172</v>
      </c>
      <c r="C78" s="20" t="s">
        <v>105</v>
      </c>
      <c r="D78" s="11" t="s">
        <v>52</v>
      </c>
      <c r="E78" s="21" t="s">
        <v>405</v>
      </c>
      <c r="F78" s="14" t="s">
        <v>406</v>
      </c>
      <c r="G78" s="3" t="s">
        <v>383</v>
      </c>
      <c r="H78" s="4" t="s">
        <v>384</v>
      </c>
      <c r="I78" s="22">
        <v>91100000</v>
      </c>
      <c r="J78" s="6"/>
      <c r="K78" s="5">
        <v>91100000</v>
      </c>
      <c r="L78" s="7"/>
      <c r="M78" s="7"/>
      <c r="N78" s="7"/>
      <c r="O78" s="7"/>
      <c r="P78" s="5">
        <f t="shared" ref="P78" si="51">SUM(K78:O78)</f>
        <v>91100000</v>
      </c>
      <c r="Q78" s="12">
        <v>43948</v>
      </c>
      <c r="R78" s="12">
        <v>44196</v>
      </c>
      <c r="S78" s="10" t="s">
        <v>122</v>
      </c>
      <c r="T78" s="9" t="s">
        <v>57</v>
      </c>
    </row>
    <row r="79" spans="1:20" ht="89.25" customHeight="1" x14ac:dyDescent="0.2">
      <c r="A79" s="2" t="s">
        <v>333</v>
      </c>
      <c r="B79" s="8" t="s">
        <v>172</v>
      </c>
      <c r="C79" s="20" t="s">
        <v>51</v>
      </c>
      <c r="D79" s="11" t="s">
        <v>52</v>
      </c>
      <c r="E79" s="21" t="s">
        <v>407</v>
      </c>
      <c r="F79" s="14" t="s">
        <v>408</v>
      </c>
      <c r="G79" s="3" t="s">
        <v>340</v>
      </c>
      <c r="H79" s="4" t="s">
        <v>334</v>
      </c>
      <c r="I79" s="22">
        <v>6200000</v>
      </c>
      <c r="J79" s="6"/>
      <c r="K79" s="5">
        <v>6200000</v>
      </c>
      <c r="L79" s="7"/>
      <c r="M79" s="7"/>
      <c r="N79" s="7"/>
      <c r="O79" s="7"/>
      <c r="P79" s="5">
        <f t="shared" ref="P79:P81" si="52">SUM(K79:O79)</f>
        <v>6200000</v>
      </c>
      <c r="Q79" s="12">
        <v>43949</v>
      </c>
      <c r="R79" s="12">
        <v>44196</v>
      </c>
      <c r="S79" s="10" t="s">
        <v>170</v>
      </c>
      <c r="T79" s="9" t="s">
        <v>97</v>
      </c>
    </row>
    <row r="80" spans="1:20" ht="89.25" customHeight="1" x14ac:dyDescent="0.2">
      <c r="A80" s="2" t="s">
        <v>385</v>
      </c>
      <c r="B80" s="8" t="s">
        <v>172</v>
      </c>
      <c r="C80" s="20" t="s">
        <v>105</v>
      </c>
      <c r="D80" s="11" t="s">
        <v>52</v>
      </c>
      <c r="E80" s="21" t="s">
        <v>405</v>
      </c>
      <c r="F80" s="14" t="s">
        <v>406</v>
      </c>
      <c r="G80" s="3" t="s">
        <v>177</v>
      </c>
      <c r="H80" s="4" t="s">
        <v>384</v>
      </c>
      <c r="I80" s="22">
        <v>284100000</v>
      </c>
      <c r="J80" s="6"/>
      <c r="K80" s="5">
        <v>284100000</v>
      </c>
      <c r="L80" s="7"/>
      <c r="M80" s="7"/>
      <c r="N80" s="7"/>
      <c r="O80" s="7"/>
      <c r="P80" s="5">
        <f t="shared" si="52"/>
        <v>284100000</v>
      </c>
      <c r="Q80" s="12">
        <v>43948</v>
      </c>
      <c r="R80" s="12">
        <v>44196</v>
      </c>
      <c r="S80" s="10" t="s">
        <v>122</v>
      </c>
      <c r="T80" s="9" t="s">
        <v>57</v>
      </c>
    </row>
    <row r="81" spans="1:20" ht="89.25" customHeight="1" x14ac:dyDescent="0.2">
      <c r="A81" s="2" t="s">
        <v>413</v>
      </c>
      <c r="B81" s="8" t="s">
        <v>531</v>
      </c>
      <c r="C81" s="20" t="s">
        <v>366</v>
      </c>
      <c r="D81" s="11" t="s">
        <v>124</v>
      </c>
      <c r="E81" s="21" t="s">
        <v>453</v>
      </c>
      <c r="F81" s="14" t="s">
        <v>452</v>
      </c>
      <c r="G81" s="3" t="s">
        <v>414</v>
      </c>
      <c r="H81" s="4" t="s">
        <v>415</v>
      </c>
      <c r="I81" s="22">
        <v>28903315</v>
      </c>
      <c r="J81" s="6"/>
      <c r="K81" s="5">
        <v>28903315</v>
      </c>
      <c r="L81" s="7"/>
      <c r="M81" s="7"/>
      <c r="N81" s="7"/>
      <c r="O81" s="7"/>
      <c r="P81" s="5">
        <f t="shared" si="52"/>
        <v>28903315</v>
      </c>
      <c r="Q81" s="12">
        <v>43949</v>
      </c>
      <c r="R81" s="12">
        <v>44196</v>
      </c>
      <c r="S81" s="10" t="s">
        <v>158</v>
      </c>
      <c r="T81" s="9" t="s">
        <v>27</v>
      </c>
    </row>
    <row r="82" spans="1:20" ht="89.25" customHeight="1" x14ac:dyDescent="0.2">
      <c r="A82" s="2" t="s">
        <v>409</v>
      </c>
      <c r="B82" s="8" t="s">
        <v>531</v>
      </c>
      <c r="C82" s="20" t="s">
        <v>207</v>
      </c>
      <c r="D82" s="11" t="s">
        <v>410</v>
      </c>
      <c r="E82" s="21" t="s">
        <v>459</v>
      </c>
      <c r="F82" s="14" t="s">
        <v>458</v>
      </c>
      <c r="G82" s="3" t="s">
        <v>411</v>
      </c>
      <c r="H82" s="4" t="s">
        <v>412</v>
      </c>
      <c r="I82" s="22">
        <v>29807575</v>
      </c>
      <c r="J82" s="6"/>
      <c r="K82" s="5">
        <v>29807575</v>
      </c>
      <c r="L82" s="7"/>
      <c r="M82" s="7"/>
      <c r="N82" s="7"/>
      <c r="O82" s="7"/>
      <c r="P82" s="5">
        <f t="shared" ref="P82" si="53">SUM(K82:O82)</f>
        <v>29807575</v>
      </c>
      <c r="Q82" s="12">
        <v>43949</v>
      </c>
      <c r="R82" s="12">
        <v>44073</v>
      </c>
      <c r="S82" s="10" t="s">
        <v>164</v>
      </c>
      <c r="T82" s="9" t="s">
        <v>27</v>
      </c>
    </row>
    <row r="83" spans="1:20" ht="89.25" customHeight="1" x14ac:dyDescent="0.2">
      <c r="A83" s="2" t="s">
        <v>491</v>
      </c>
      <c r="B83" s="8" t="s">
        <v>531</v>
      </c>
      <c r="C83" s="20" t="s">
        <v>373</v>
      </c>
      <c r="D83" s="11" t="s">
        <v>52</v>
      </c>
      <c r="E83" s="21" t="s">
        <v>502</v>
      </c>
      <c r="F83" s="14" t="s">
        <v>503</v>
      </c>
      <c r="G83" s="3" t="s">
        <v>492</v>
      </c>
      <c r="H83" s="4" t="s">
        <v>493</v>
      </c>
      <c r="I83" s="22">
        <v>4395000</v>
      </c>
      <c r="J83" s="6"/>
      <c r="K83" s="5">
        <v>4395000</v>
      </c>
      <c r="L83" s="7"/>
      <c r="M83" s="7"/>
      <c r="N83" s="7"/>
      <c r="O83" s="7"/>
      <c r="P83" s="5">
        <f t="shared" ref="P83" si="54">SUM(K83:O83)</f>
        <v>4395000</v>
      </c>
      <c r="Q83" s="12">
        <v>43949</v>
      </c>
      <c r="R83" s="12">
        <v>44196</v>
      </c>
      <c r="S83" s="10" t="s">
        <v>494</v>
      </c>
      <c r="T83" s="9" t="s">
        <v>97</v>
      </c>
    </row>
    <row r="84" spans="1:20" ht="89.25" customHeight="1" x14ac:dyDescent="0.2">
      <c r="A84" s="2" t="s">
        <v>416</v>
      </c>
      <c r="B84" s="8" t="s">
        <v>531</v>
      </c>
      <c r="C84" s="20" t="s">
        <v>272</v>
      </c>
      <c r="D84" s="11" t="s">
        <v>52</v>
      </c>
      <c r="E84" s="21" t="s">
        <v>455</v>
      </c>
      <c r="F84" s="14" t="s">
        <v>454</v>
      </c>
      <c r="G84" s="3" t="s">
        <v>417</v>
      </c>
      <c r="H84" s="4" t="s">
        <v>418</v>
      </c>
      <c r="I84" s="22">
        <v>57057195</v>
      </c>
      <c r="J84" s="6"/>
      <c r="K84" s="5">
        <v>57057195</v>
      </c>
      <c r="L84" s="7"/>
      <c r="M84" s="7"/>
      <c r="N84" s="7"/>
      <c r="O84" s="7"/>
      <c r="P84" s="5">
        <f t="shared" ref="P84" si="55">SUM(K84:O84)</f>
        <v>57057195</v>
      </c>
      <c r="Q84" s="12">
        <v>43951</v>
      </c>
      <c r="R84" s="12">
        <v>44196</v>
      </c>
      <c r="S84" s="10" t="s">
        <v>419</v>
      </c>
      <c r="T84" s="9" t="s">
        <v>97</v>
      </c>
    </row>
    <row r="85" spans="1:20" ht="89.25" customHeight="1" x14ac:dyDescent="0.2">
      <c r="A85" s="2" t="s">
        <v>440</v>
      </c>
      <c r="B85" s="8" t="s">
        <v>531</v>
      </c>
      <c r="C85" s="20" t="s">
        <v>286</v>
      </c>
      <c r="D85" s="11" t="s">
        <v>52</v>
      </c>
      <c r="E85" s="21" t="s">
        <v>457</v>
      </c>
      <c r="F85" s="14" t="s">
        <v>456</v>
      </c>
      <c r="G85" s="3" t="s">
        <v>441</v>
      </c>
      <c r="H85" s="4" t="s">
        <v>442</v>
      </c>
      <c r="I85" s="22">
        <v>26520000</v>
      </c>
      <c r="J85" s="6"/>
      <c r="K85" s="5">
        <v>26520000</v>
      </c>
      <c r="L85" s="7"/>
      <c r="M85" s="7"/>
      <c r="N85" s="7"/>
      <c r="O85" s="7"/>
      <c r="P85" s="5">
        <f t="shared" ref="P85" si="56">SUM(K85:O85)</f>
        <v>26520000</v>
      </c>
      <c r="Q85" s="12">
        <v>43951</v>
      </c>
      <c r="R85" s="12">
        <v>44196</v>
      </c>
      <c r="S85" s="10" t="s">
        <v>419</v>
      </c>
      <c r="T85" s="9" t="s">
        <v>97</v>
      </c>
    </row>
    <row r="86" spans="1:20" ht="89.25" customHeight="1" x14ac:dyDescent="0.2">
      <c r="A86" s="2" t="s">
        <v>420</v>
      </c>
      <c r="B86" s="8" t="s">
        <v>531</v>
      </c>
      <c r="C86" s="20" t="s">
        <v>289</v>
      </c>
      <c r="D86" s="11" t="s">
        <v>52</v>
      </c>
      <c r="E86" s="21" t="s">
        <v>463</v>
      </c>
      <c r="F86" s="14" t="s">
        <v>461</v>
      </c>
      <c r="G86" s="3" t="s">
        <v>417</v>
      </c>
      <c r="H86" s="4" t="s">
        <v>421</v>
      </c>
      <c r="I86" s="22">
        <v>32000000</v>
      </c>
      <c r="J86" s="6"/>
      <c r="K86" s="5">
        <v>32000000</v>
      </c>
      <c r="L86" s="7"/>
      <c r="M86" s="7"/>
      <c r="N86" s="7"/>
      <c r="O86" s="7"/>
      <c r="P86" s="5">
        <f t="shared" ref="P86" si="57">SUM(K86:O86)</f>
        <v>32000000</v>
      </c>
      <c r="Q86" s="12">
        <v>43951</v>
      </c>
      <c r="R86" s="12">
        <v>44196</v>
      </c>
      <c r="S86" s="10" t="s">
        <v>419</v>
      </c>
      <c r="T86" s="9" t="s">
        <v>97</v>
      </c>
    </row>
    <row r="87" spans="1:20" ht="89.25" customHeight="1" x14ac:dyDescent="0.2">
      <c r="A87" s="2" t="s">
        <v>437</v>
      </c>
      <c r="B87" s="8" t="s">
        <v>531</v>
      </c>
      <c r="C87" s="20" t="s">
        <v>265</v>
      </c>
      <c r="D87" s="11" t="s">
        <v>193</v>
      </c>
      <c r="E87" s="21" t="s">
        <v>462</v>
      </c>
      <c r="F87" s="14" t="s">
        <v>460</v>
      </c>
      <c r="G87" s="3" t="s">
        <v>438</v>
      </c>
      <c r="H87" s="4" t="s">
        <v>439</v>
      </c>
      <c r="I87" s="22">
        <v>10312000</v>
      </c>
      <c r="J87" s="6"/>
      <c r="K87" s="5">
        <v>10312000</v>
      </c>
      <c r="L87" s="7"/>
      <c r="M87" s="7"/>
      <c r="N87" s="7"/>
      <c r="O87" s="7"/>
      <c r="P87" s="5">
        <f t="shared" ref="P87" si="58">SUM(K87:O87)</f>
        <v>10312000</v>
      </c>
      <c r="Q87" s="12">
        <v>43966</v>
      </c>
      <c r="R87" s="12">
        <v>44135</v>
      </c>
      <c r="S87" s="10" t="s">
        <v>292</v>
      </c>
      <c r="T87" s="9" t="s">
        <v>27</v>
      </c>
    </row>
    <row r="88" spans="1:20" ht="89.25" customHeight="1" x14ac:dyDescent="0.2">
      <c r="A88" s="2" t="s">
        <v>487</v>
      </c>
      <c r="B88" s="8" t="s">
        <v>531</v>
      </c>
      <c r="C88" s="20" t="s">
        <v>370</v>
      </c>
      <c r="D88" s="11" t="s">
        <v>52</v>
      </c>
      <c r="E88" s="21" t="s">
        <v>504</v>
      </c>
      <c r="F88" s="14" t="s">
        <v>505</v>
      </c>
      <c r="G88" s="3" t="s">
        <v>488</v>
      </c>
      <c r="H88" s="4" t="s">
        <v>489</v>
      </c>
      <c r="I88" s="22">
        <v>4000000</v>
      </c>
      <c r="J88" s="6"/>
      <c r="K88" s="5">
        <v>4000000</v>
      </c>
      <c r="L88" s="7"/>
      <c r="M88" s="7"/>
      <c r="N88" s="7"/>
      <c r="O88" s="7"/>
      <c r="P88" s="5">
        <f t="shared" ref="P88" si="59">SUM(K88:O88)</f>
        <v>4000000</v>
      </c>
      <c r="Q88" s="12">
        <v>43956</v>
      </c>
      <c r="R88" s="12">
        <v>44196</v>
      </c>
      <c r="S88" s="10" t="s">
        <v>490</v>
      </c>
      <c r="T88" s="9" t="s">
        <v>97</v>
      </c>
    </row>
    <row r="89" spans="1:20" ht="89.25" customHeight="1" x14ac:dyDescent="0.2">
      <c r="A89" s="2" t="s">
        <v>422</v>
      </c>
      <c r="B89" s="8" t="s">
        <v>172</v>
      </c>
      <c r="C89" s="20" t="s">
        <v>147</v>
      </c>
      <c r="D89" s="11" t="s">
        <v>193</v>
      </c>
      <c r="E89" s="23" t="s">
        <v>465</v>
      </c>
      <c r="F89" s="14" t="s">
        <v>464</v>
      </c>
      <c r="G89" s="3" t="s">
        <v>423</v>
      </c>
      <c r="H89" s="4" t="s">
        <v>424</v>
      </c>
      <c r="I89" s="22">
        <v>230706600</v>
      </c>
      <c r="J89" s="6"/>
      <c r="K89" s="5">
        <v>230706600</v>
      </c>
      <c r="L89" s="7"/>
      <c r="M89" s="7"/>
      <c r="N89" s="7"/>
      <c r="O89" s="7"/>
      <c r="P89" s="5">
        <f t="shared" ref="P89:P90" si="60">SUM(K89:O89)</f>
        <v>230706600</v>
      </c>
      <c r="Q89" s="12">
        <v>43955</v>
      </c>
      <c r="R89" s="12">
        <v>44058</v>
      </c>
      <c r="S89" s="10" t="s">
        <v>343</v>
      </c>
      <c r="T89" s="9" t="s">
        <v>27</v>
      </c>
    </row>
    <row r="90" spans="1:20" ht="89.25" customHeight="1" x14ac:dyDescent="0.2">
      <c r="A90" s="2" t="s">
        <v>427</v>
      </c>
      <c r="B90" s="8" t="s">
        <v>294</v>
      </c>
      <c r="C90" s="20" t="s">
        <v>36</v>
      </c>
      <c r="D90" s="11" t="s">
        <v>52</v>
      </c>
      <c r="E90" s="23" t="s">
        <v>467</v>
      </c>
      <c r="F90" s="14" t="s">
        <v>466</v>
      </c>
      <c r="G90" s="3" t="s">
        <v>72</v>
      </c>
      <c r="H90" s="4" t="s">
        <v>428</v>
      </c>
      <c r="I90" s="22">
        <v>166972588</v>
      </c>
      <c r="J90" s="6"/>
      <c r="K90" s="5">
        <v>166972588</v>
      </c>
      <c r="L90" s="7"/>
      <c r="M90" s="7"/>
      <c r="N90" s="7"/>
      <c r="O90" s="7"/>
      <c r="P90" s="5">
        <f t="shared" si="60"/>
        <v>166972588</v>
      </c>
      <c r="Q90" s="12">
        <v>43956</v>
      </c>
      <c r="R90" s="12">
        <v>44196</v>
      </c>
      <c r="S90" s="10" t="s">
        <v>75</v>
      </c>
      <c r="T90" s="9" t="s">
        <v>57</v>
      </c>
    </row>
    <row r="91" spans="1:20" ht="89.25" customHeight="1" x14ac:dyDescent="0.2">
      <c r="A91" s="2" t="s">
        <v>425</v>
      </c>
      <c r="B91" s="8" t="s">
        <v>294</v>
      </c>
      <c r="C91" s="20" t="s">
        <v>36</v>
      </c>
      <c r="D91" s="11" t="s">
        <v>52</v>
      </c>
      <c r="E91" s="23" t="s">
        <v>467</v>
      </c>
      <c r="F91" s="14" t="s">
        <v>466</v>
      </c>
      <c r="G91" s="3" t="s">
        <v>59</v>
      </c>
      <c r="H91" s="4" t="s">
        <v>426</v>
      </c>
      <c r="I91" s="22">
        <v>73678212</v>
      </c>
      <c r="J91" s="6"/>
      <c r="K91" s="5">
        <v>73678212</v>
      </c>
      <c r="L91" s="7"/>
      <c r="M91" s="7"/>
      <c r="N91" s="7"/>
      <c r="O91" s="7"/>
      <c r="P91" s="5">
        <f t="shared" ref="P91:P96" si="61">SUM(K91:O91)</f>
        <v>73678212</v>
      </c>
      <c r="Q91" s="12">
        <v>43956</v>
      </c>
      <c r="R91" s="12">
        <v>44196</v>
      </c>
      <c r="S91" s="10" t="s">
        <v>62</v>
      </c>
      <c r="T91" s="9" t="s">
        <v>57</v>
      </c>
    </row>
    <row r="92" spans="1:20" ht="89.25" customHeight="1" x14ac:dyDescent="0.2">
      <c r="A92" s="2" t="s">
        <v>446</v>
      </c>
      <c r="B92" s="8" t="s">
        <v>172</v>
      </c>
      <c r="C92" s="20" t="s">
        <v>29</v>
      </c>
      <c r="D92" s="11" t="s">
        <v>143</v>
      </c>
      <c r="E92" s="23" t="s">
        <v>468</v>
      </c>
      <c r="F92" s="14" t="s">
        <v>469</v>
      </c>
      <c r="G92" s="3" t="s">
        <v>447</v>
      </c>
      <c r="H92" s="4" t="s">
        <v>448</v>
      </c>
      <c r="I92" s="22">
        <v>100000000</v>
      </c>
      <c r="J92" s="6"/>
      <c r="K92" s="5">
        <v>100000000</v>
      </c>
      <c r="L92" s="7"/>
      <c r="M92" s="7"/>
      <c r="N92" s="7"/>
      <c r="O92" s="7"/>
      <c r="P92" s="5">
        <f t="shared" ref="P92:P93" si="62">SUM(K92:O92)</f>
        <v>100000000</v>
      </c>
      <c r="Q92" s="12">
        <v>43957</v>
      </c>
      <c r="R92" s="12">
        <v>44196</v>
      </c>
      <c r="S92" s="10" t="s">
        <v>449</v>
      </c>
      <c r="T92" s="9" t="s">
        <v>27</v>
      </c>
    </row>
    <row r="93" spans="1:20" ht="89.25" customHeight="1" x14ac:dyDescent="0.2">
      <c r="A93" s="2" t="s">
        <v>530</v>
      </c>
      <c r="B93" s="8" t="s">
        <v>531</v>
      </c>
      <c r="C93" s="20" t="s">
        <v>362</v>
      </c>
      <c r="D93" s="11" t="s">
        <v>52</v>
      </c>
      <c r="E93" s="23" t="s">
        <v>506</v>
      </c>
      <c r="F93" s="14" t="s">
        <v>507</v>
      </c>
      <c r="G93" s="3" t="s">
        <v>532</v>
      </c>
      <c r="H93" s="4" t="s">
        <v>533</v>
      </c>
      <c r="I93" s="22">
        <v>35500000</v>
      </c>
      <c r="J93" s="6"/>
      <c r="K93" s="5">
        <v>35500000</v>
      </c>
      <c r="L93" s="7"/>
      <c r="M93" s="7"/>
      <c r="N93" s="7"/>
      <c r="O93" s="7"/>
      <c r="P93" s="5">
        <f t="shared" si="62"/>
        <v>35500000</v>
      </c>
      <c r="Q93" s="12">
        <v>43985</v>
      </c>
      <c r="R93" s="12">
        <v>44196</v>
      </c>
      <c r="S93" s="10" t="s">
        <v>498</v>
      </c>
      <c r="T93" s="9" t="s">
        <v>97</v>
      </c>
    </row>
    <row r="94" spans="1:20" ht="89.25" customHeight="1" x14ac:dyDescent="0.2">
      <c r="A94" s="2" t="s">
        <v>499</v>
      </c>
      <c r="B94" s="8" t="s">
        <v>531</v>
      </c>
      <c r="C94" s="20" t="s">
        <v>362</v>
      </c>
      <c r="D94" s="11" t="s">
        <v>52</v>
      </c>
      <c r="E94" s="21" t="s">
        <v>506</v>
      </c>
      <c r="F94" s="14" t="s">
        <v>507</v>
      </c>
      <c r="G94" s="3" t="s">
        <v>363</v>
      </c>
      <c r="H94" s="4" t="s">
        <v>497</v>
      </c>
      <c r="I94" s="22">
        <v>16000000</v>
      </c>
      <c r="J94" s="6"/>
      <c r="K94" s="5">
        <v>16000000</v>
      </c>
      <c r="L94" s="7"/>
      <c r="M94" s="7"/>
      <c r="N94" s="7"/>
      <c r="O94" s="7"/>
      <c r="P94" s="5">
        <f t="shared" ref="P94:P95" si="63">SUM(K94:O94)</f>
        <v>16000000</v>
      </c>
      <c r="Q94" s="12">
        <v>43963</v>
      </c>
      <c r="R94" s="12">
        <v>44196</v>
      </c>
      <c r="S94" s="10" t="s">
        <v>498</v>
      </c>
      <c r="T94" s="9" t="s">
        <v>97</v>
      </c>
    </row>
    <row r="95" spans="1:20" ht="89.25" customHeight="1" x14ac:dyDescent="0.2">
      <c r="A95" s="2" t="s">
        <v>512</v>
      </c>
      <c r="B95" s="8" t="s">
        <v>106</v>
      </c>
      <c r="C95" s="20" t="s">
        <v>200</v>
      </c>
      <c r="D95" s="11" t="s">
        <v>193</v>
      </c>
      <c r="E95" s="21" t="s">
        <v>515</v>
      </c>
      <c r="F95" s="14" t="s">
        <v>516</v>
      </c>
      <c r="G95" s="3" t="s">
        <v>513</v>
      </c>
      <c r="H95" s="4" t="s">
        <v>514</v>
      </c>
      <c r="I95" s="22">
        <v>8282400</v>
      </c>
      <c r="J95" s="6"/>
      <c r="K95" s="5">
        <v>8282400</v>
      </c>
      <c r="L95" s="7"/>
      <c r="M95" s="7"/>
      <c r="N95" s="7"/>
      <c r="O95" s="7"/>
      <c r="P95" s="5">
        <f t="shared" si="63"/>
        <v>8282400</v>
      </c>
      <c r="Q95" s="12">
        <v>43965</v>
      </c>
      <c r="R95" s="12">
        <v>43972</v>
      </c>
      <c r="S95" s="10" t="s">
        <v>26</v>
      </c>
      <c r="T95" s="9" t="s">
        <v>27</v>
      </c>
    </row>
    <row r="96" spans="1:20" ht="89.25" customHeight="1" x14ac:dyDescent="0.2">
      <c r="A96" s="2" t="s">
        <v>433</v>
      </c>
      <c r="B96" s="8" t="s">
        <v>106</v>
      </c>
      <c r="C96" s="20" t="s">
        <v>197</v>
      </c>
      <c r="D96" s="11" t="s">
        <v>52</v>
      </c>
      <c r="E96" s="21" t="s">
        <v>472</v>
      </c>
      <c r="F96" s="14" t="s">
        <v>473</v>
      </c>
      <c r="G96" s="3" t="s">
        <v>434</v>
      </c>
      <c r="H96" s="4" t="s">
        <v>435</v>
      </c>
      <c r="I96" s="22">
        <v>200000000</v>
      </c>
      <c r="J96" s="6"/>
      <c r="K96" s="5">
        <v>200000000</v>
      </c>
      <c r="L96" s="7"/>
      <c r="M96" s="7"/>
      <c r="N96" s="7"/>
      <c r="O96" s="7"/>
      <c r="P96" s="5">
        <f t="shared" si="61"/>
        <v>200000000</v>
      </c>
      <c r="Q96" s="12">
        <v>43965</v>
      </c>
      <c r="R96" s="12">
        <v>44195</v>
      </c>
      <c r="S96" s="10" t="s">
        <v>436</v>
      </c>
      <c r="T96" s="9" t="s">
        <v>97</v>
      </c>
    </row>
    <row r="97" spans="1:20" ht="89.25" customHeight="1" x14ac:dyDescent="0.2">
      <c r="A97" s="2" t="s">
        <v>495</v>
      </c>
      <c r="B97" s="8" t="s">
        <v>531</v>
      </c>
      <c r="C97" s="20" t="s">
        <v>267</v>
      </c>
      <c r="D97" s="11" t="s">
        <v>52</v>
      </c>
      <c r="E97" s="21" t="s">
        <v>508</v>
      </c>
      <c r="F97" s="14" t="s">
        <v>509</v>
      </c>
      <c r="G97" s="3" t="s">
        <v>496</v>
      </c>
      <c r="H97" s="4" t="s">
        <v>497</v>
      </c>
      <c r="I97" s="22">
        <v>5200000</v>
      </c>
      <c r="J97" s="6"/>
      <c r="K97" s="5">
        <v>5200000</v>
      </c>
      <c r="L97" s="7"/>
      <c r="M97" s="7"/>
      <c r="N97" s="7"/>
      <c r="O97" s="7"/>
      <c r="P97" s="5">
        <f t="shared" ref="P97:P100" si="64">SUM(K97:O97)</f>
        <v>5200000</v>
      </c>
      <c r="Q97" s="12">
        <v>43977</v>
      </c>
      <c r="R97" s="12">
        <v>44196</v>
      </c>
      <c r="S97" s="10" t="s">
        <v>498</v>
      </c>
      <c r="T97" s="9" t="s">
        <v>97</v>
      </c>
    </row>
    <row r="98" spans="1:20" ht="89.25" customHeight="1" x14ac:dyDescent="0.2">
      <c r="A98" s="2" t="s">
        <v>549</v>
      </c>
      <c r="B98" s="8" t="s">
        <v>329</v>
      </c>
      <c r="C98" s="20" t="s">
        <v>45</v>
      </c>
      <c r="D98" s="11" t="s">
        <v>193</v>
      </c>
      <c r="E98" s="21" t="s">
        <v>550</v>
      </c>
      <c r="F98" s="14" t="s">
        <v>551</v>
      </c>
      <c r="G98" s="3" t="s">
        <v>552</v>
      </c>
      <c r="H98" s="4" t="s">
        <v>553</v>
      </c>
      <c r="I98" s="22">
        <v>79917113.579999998</v>
      </c>
      <c r="J98" s="6"/>
      <c r="K98" s="5">
        <v>79917113.579999998</v>
      </c>
      <c r="L98" s="7"/>
      <c r="M98" s="7"/>
      <c r="N98" s="7"/>
      <c r="O98" s="7"/>
      <c r="P98" s="5">
        <f t="shared" si="64"/>
        <v>79917113.579999998</v>
      </c>
      <c r="Q98" s="12">
        <v>43991</v>
      </c>
      <c r="R98" s="12">
        <v>44175</v>
      </c>
      <c r="S98" s="10" t="s">
        <v>554</v>
      </c>
      <c r="T98" s="9" t="s">
        <v>27</v>
      </c>
    </row>
    <row r="99" spans="1:20" ht="89.25" customHeight="1" x14ac:dyDescent="0.2">
      <c r="A99" s="2" t="s">
        <v>612</v>
      </c>
      <c r="B99" s="8" t="s">
        <v>329</v>
      </c>
      <c r="C99" s="20" t="s">
        <v>45</v>
      </c>
      <c r="D99" s="11" t="s">
        <v>193</v>
      </c>
      <c r="E99" s="21" t="s">
        <v>550</v>
      </c>
      <c r="F99" s="14" t="s">
        <v>551</v>
      </c>
      <c r="G99" s="3" t="s">
        <v>555</v>
      </c>
      <c r="H99" s="4" t="s">
        <v>553</v>
      </c>
      <c r="I99" s="22">
        <v>125522586</v>
      </c>
      <c r="J99" s="6"/>
      <c r="K99" s="5">
        <v>125522586</v>
      </c>
      <c r="L99" s="7"/>
      <c r="M99" s="7"/>
      <c r="N99" s="7"/>
      <c r="O99" s="7"/>
      <c r="P99" s="5">
        <f t="shared" si="64"/>
        <v>125522586</v>
      </c>
      <c r="Q99" s="12">
        <v>43990</v>
      </c>
      <c r="R99" s="12">
        <v>44043</v>
      </c>
      <c r="S99" s="10" t="s">
        <v>554</v>
      </c>
      <c r="T99" s="9" t="s">
        <v>27</v>
      </c>
    </row>
    <row r="100" spans="1:20" ht="89.25" customHeight="1" x14ac:dyDescent="0.2">
      <c r="A100" s="2" t="s">
        <v>575</v>
      </c>
      <c r="B100" s="8" t="s">
        <v>172</v>
      </c>
      <c r="C100" s="20" t="s">
        <v>65</v>
      </c>
      <c r="D100" s="11" t="s">
        <v>562</v>
      </c>
      <c r="E100" s="21" t="s">
        <v>576</v>
      </c>
      <c r="F100" s="14" t="s">
        <v>577</v>
      </c>
      <c r="G100" s="3" t="s">
        <v>578</v>
      </c>
      <c r="H100" s="4" t="s">
        <v>579</v>
      </c>
      <c r="I100" s="22">
        <v>108763360.48</v>
      </c>
      <c r="J100" s="6"/>
      <c r="K100" s="5">
        <v>108763360.48</v>
      </c>
      <c r="L100" s="7"/>
      <c r="M100" s="7"/>
      <c r="N100" s="7"/>
      <c r="O100" s="7"/>
      <c r="P100" s="5">
        <f t="shared" si="64"/>
        <v>108763360.48</v>
      </c>
      <c r="Q100" s="12">
        <v>43984</v>
      </c>
      <c r="R100" s="12">
        <v>44074</v>
      </c>
      <c r="S100" s="10" t="s">
        <v>567</v>
      </c>
      <c r="T100" s="9" t="s">
        <v>27</v>
      </c>
    </row>
    <row r="101" spans="1:20" ht="89.25" customHeight="1" x14ac:dyDescent="0.2">
      <c r="A101" s="2" t="s">
        <v>429</v>
      </c>
      <c r="B101" s="8" t="s">
        <v>106</v>
      </c>
      <c r="C101" s="20" t="s">
        <v>155</v>
      </c>
      <c r="D101" s="11" t="s">
        <v>193</v>
      </c>
      <c r="E101" s="21" t="s">
        <v>471</v>
      </c>
      <c r="F101" s="14" t="s">
        <v>470</v>
      </c>
      <c r="G101" s="3" t="s">
        <v>430</v>
      </c>
      <c r="H101" s="4" t="s">
        <v>431</v>
      </c>
      <c r="I101" s="22">
        <v>92460000</v>
      </c>
      <c r="J101" s="6"/>
      <c r="K101" s="5">
        <v>92460000</v>
      </c>
      <c r="L101" s="7"/>
      <c r="M101" s="7"/>
      <c r="N101" s="7"/>
      <c r="O101" s="7"/>
      <c r="P101" s="5">
        <f t="shared" ref="P101" si="65">SUM(K101:O101)</f>
        <v>92460000</v>
      </c>
      <c r="Q101" s="12">
        <v>43966</v>
      </c>
      <c r="R101" s="12">
        <v>44196</v>
      </c>
      <c r="S101" s="10" t="s">
        <v>432</v>
      </c>
      <c r="T101" s="9" t="s">
        <v>57</v>
      </c>
    </row>
    <row r="102" spans="1:20" ht="89.25" customHeight="1" x14ac:dyDescent="0.2">
      <c r="A102" s="2" t="s">
        <v>474</v>
      </c>
      <c r="B102" s="8" t="s">
        <v>531</v>
      </c>
      <c r="C102" s="20" t="s">
        <v>161</v>
      </c>
      <c r="D102" s="11" t="s">
        <v>111</v>
      </c>
      <c r="E102" s="21" t="s">
        <v>477</v>
      </c>
      <c r="F102" s="14" t="s">
        <v>478</v>
      </c>
      <c r="G102" s="3" t="s">
        <v>475</v>
      </c>
      <c r="H102" s="4" t="s">
        <v>476</v>
      </c>
      <c r="I102" s="22">
        <v>48000000</v>
      </c>
      <c r="J102" s="6"/>
      <c r="K102" s="5">
        <v>48000000</v>
      </c>
      <c r="L102" s="7"/>
      <c r="M102" s="7"/>
      <c r="N102" s="7"/>
      <c r="O102" s="7"/>
      <c r="P102" s="5">
        <f t="shared" ref="P102" si="66">SUM(K102:O102)</f>
        <v>48000000</v>
      </c>
      <c r="Q102" s="12">
        <v>43965</v>
      </c>
      <c r="R102" s="12">
        <v>44196</v>
      </c>
      <c r="S102" s="10" t="s">
        <v>343</v>
      </c>
      <c r="T102" s="9" t="s">
        <v>27</v>
      </c>
    </row>
    <row r="103" spans="1:20" ht="89.25" customHeight="1" x14ac:dyDescent="0.2">
      <c r="A103" s="2" t="s">
        <v>479</v>
      </c>
      <c r="B103" s="8" t="s">
        <v>531</v>
      </c>
      <c r="C103" s="20" t="s">
        <v>259</v>
      </c>
      <c r="D103" s="11" t="s">
        <v>193</v>
      </c>
      <c r="E103" s="21" t="s">
        <v>510</v>
      </c>
      <c r="F103" s="14" t="s">
        <v>511</v>
      </c>
      <c r="G103" s="3" t="s">
        <v>480</v>
      </c>
      <c r="H103" s="4" t="s">
        <v>481</v>
      </c>
      <c r="I103" s="22">
        <v>3587523</v>
      </c>
      <c r="J103" s="6"/>
      <c r="K103" s="5">
        <v>3587523</v>
      </c>
      <c r="L103" s="7"/>
      <c r="M103" s="7"/>
      <c r="N103" s="7"/>
      <c r="O103" s="7"/>
      <c r="P103" s="5">
        <f t="shared" ref="P103" si="67">SUM(K103:O103)</f>
        <v>3587523</v>
      </c>
      <c r="Q103" s="12">
        <v>43971</v>
      </c>
      <c r="R103" s="12">
        <v>44042</v>
      </c>
      <c r="S103" s="10" t="s">
        <v>482</v>
      </c>
      <c r="T103" s="9" t="s">
        <v>27</v>
      </c>
    </row>
    <row r="104" spans="1:20" ht="89.25" customHeight="1" x14ac:dyDescent="0.2">
      <c r="A104" s="2" t="s">
        <v>517</v>
      </c>
      <c r="B104" s="8" t="s">
        <v>531</v>
      </c>
      <c r="C104" s="20" t="s">
        <v>293</v>
      </c>
      <c r="D104" s="11" t="s">
        <v>52</v>
      </c>
      <c r="E104" s="21" t="s">
        <v>525</v>
      </c>
      <c r="F104" s="14" t="s">
        <v>526</v>
      </c>
      <c r="G104" s="3" t="s">
        <v>441</v>
      </c>
      <c r="H104" s="4" t="s">
        <v>611</v>
      </c>
      <c r="I104" s="22">
        <v>48384000</v>
      </c>
      <c r="J104" s="6"/>
      <c r="K104" s="5">
        <v>48384000</v>
      </c>
      <c r="L104" s="7"/>
      <c r="M104" s="7"/>
      <c r="N104" s="7"/>
      <c r="O104" s="7"/>
      <c r="P104" s="5">
        <f t="shared" ref="P104" si="68">SUM(K104:O104)</f>
        <v>48384000</v>
      </c>
      <c r="Q104" s="12">
        <v>43983</v>
      </c>
      <c r="R104" s="12">
        <v>44196</v>
      </c>
      <c r="S104" s="10" t="s">
        <v>518</v>
      </c>
      <c r="T104" s="9" t="s">
        <v>97</v>
      </c>
    </row>
    <row r="105" spans="1:20" ht="89.25" customHeight="1" x14ac:dyDescent="0.2">
      <c r="A105" s="2" t="s">
        <v>527</v>
      </c>
      <c r="B105" s="8" t="s">
        <v>531</v>
      </c>
      <c r="C105" s="20" t="s">
        <v>483</v>
      </c>
      <c r="D105" s="11" t="s">
        <v>124</v>
      </c>
      <c r="E105" s="21" t="s">
        <v>598</v>
      </c>
      <c r="F105" s="14" t="s">
        <v>599</v>
      </c>
      <c r="G105" s="3" t="s">
        <v>528</v>
      </c>
      <c r="H105" s="4" t="s">
        <v>529</v>
      </c>
      <c r="I105" s="22">
        <v>25000000</v>
      </c>
      <c r="J105" s="6"/>
      <c r="K105" s="5">
        <v>25000000</v>
      </c>
      <c r="L105" s="7"/>
      <c r="M105" s="7"/>
      <c r="N105" s="7"/>
      <c r="O105" s="7"/>
      <c r="P105" s="5">
        <f t="shared" ref="P105:P108" si="69">SUM(K105:O105)</f>
        <v>25000000</v>
      </c>
      <c r="Q105" s="12">
        <v>43985</v>
      </c>
      <c r="R105" s="12">
        <v>44196</v>
      </c>
      <c r="S105" s="10" t="s">
        <v>158</v>
      </c>
      <c r="T105" s="9" t="s">
        <v>27</v>
      </c>
    </row>
    <row r="106" spans="1:20" ht="118.5" customHeight="1" x14ac:dyDescent="0.2">
      <c r="A106" s="2" t="s">
        <v>644</v>
      </c>
      <c r="B106" s="8" t="s">
        <v>620</v>
      </c>
      <c r="C106" s="20" t="s">
        <v>179</v>
      </c>
      <c r="D106" s="11" t="s">
        <v>536</v>
      </c>
      <c r="E106" s="21" t="s">
        <v>651</v>
      </c>
      <c r="F106" s="14" t="s">
        <v>652</v>
      </c>
      <c r="G106" s="3" t="s">
        <v>645</v>
      </c>
      <c r="H106" s="4" t="s">
        <v>646</v>
      </c>
      <c r="I106" s="22">
        <v>118500000</v>
      </c>
      <c r="J106" s="6"/>
      <c r="K106" s="5">
        <v>118500000</v>
      </c>
      <c r="L106" s="7"/>
      <c r="M106" s="7"/>
      <c r="N106" s="7"/>
      <c r="O106" s="7"/>
      <c r="P106" s="5">
        <f t="shared" ref="P106" si="70">SUM(K106:O106)</f>
        <v>118500000</v>
      </c>
      <c r="Q106" s="12">
        <v>44026</v>
      </c>
      <c r="R106" s="12">
        <v>44165</v>
      </c>
      <c r="S106" s="10" t="s">
        <v>647</v>
      </c>
      <c r="T106" s="9" t="s">
        <v>623</v>
      </c>
    </row>
    <row r="107" spans="1:20" ht="89.25" customHeight="1" x14ac:dyDescent="0.2">
      <c r="A107" s="2" t="s">
        <v>560</v>
      </c>
      <c r="B107" s="8" t="s">
        <v>172</v>
      </c>
      <c r="C107" s="20" t="s">
        <v>561</v>
      </c>
      <c r="D107" s="11" t="s">
        <v>562</v>
      </c>
      <c r="E107" s="21" t="s">
        <v>563</v>
      </c>
      <c r="F107" s="14" t="s">
        <v>564</v>
      </c>
      <c r="G107" s="3" t="s">
        <v>565</v>
      </c>
      <c r="H107" s="4" t="s">
        <v>566</v>
      </c>
      <c r="I107" s="22">
        <v>515428838</v>
      </c>
      <c r="J107" s="6"/>
      <c r="K107" s="5">
        <v>515428838</v>
      </c>
      <c r="L107" s="7"/>
      <c r="M107" s="7"/>
      <c r="N107" s="7"/>
      <c r="O107" s="7"/>
      <c r="P107" s="5">
        <f t="shared" si="69"/>
        <v>515428838</v>
      </c>
      <c r="Q107" s="12">
        <v>43991</v>
      </c>
      <c r="R107" s="12">
        <v>44114</v>
      </c>
      <c r="S107" s="10" t="s">
        <v>567</v>
      </c>
      <c r="T107" s="9" t="s">
        <v>27</v>
      </c>
    </row>
    <row r="108" spans="1:20" ht="89.25" customHeight="1" x14ac:dyDescent="0.2">
      <c r="A108" s="2" t="s">
        <v>541</v>
      </c>
      <c r="B108" s="8" t="s">
        <v>172</v>
      </c>
      <c r="C108" s="20" t="s">
        <v>197</v>
      </c>
      <c r="D108" s="11" t="s">
        <v>52</v>
      </c>
      <c r="E108" s="21" t="s">
        <v>542</v>
      </c>
      <c r="F108" s="14" t="s">
        <v>240</v>
      </c>
      <c r="G108" s="3" t="s">
        <v>543</v>
      </c>
      <c r="H108" s="4" t="s">
        <v>544</v>
      </c>
      <c r="I108" s="22">
        <v>101250000</v>
      </c>
      <c r="J108" s="6"/>
      <c r="K108" s="5">
        <v>101250000</v>
      </c>
      <c r="L108" s="7"/>
      <c r="M108" s="7"/>
      <c r="N108" s="7"/>
      <c r="O108" s="7"/>
      <c r="P108" s="5">
        <f t="shared" si="69"/>
        <v>101250000</v>
      </c>
      <c r="Q108" s="12">
        <v>43991</v>
      </c>
      <c r="R108" s="12">
        <v>44165</v>
      </c>
      <c r="S108" s="10" t="s">
        <v>301</v>
      </c>
      <c r="T108" s="9" t="s">
        <v>623</v>
      </c>
    </row>
    <row r="109" spans="1:20" ht="89.25" customHeight="1" x14ac:dyDescent="0.2">
      <c r="A109" s="2" t="s">
        <v>534</v>
      </c>
      <c r="B109" s="8" t="s">
        <v>535</v>
      </c>
      <c r="C109" s="20" t="s">
        <v>183</v>
      </c>
      <c r="D109" s="11" t="s">
        <v>536</v>
      </c>
      <c r="E109" s="21" t="s">
        <v>537</v>
      </c>
      <c r="F109" s="14" t="s">
        <v>538</v>
      </c>
      <c r="G109" s="3" t="s">
        <v>539</v>
      </c>
      <c r="H109" s="4" t="s">
        <v>540</v>
      </c>
      <c r="I109" s="22">
        <v>450000000</v>
      </c>
      <c r="J109" s="6"/>
      <c r="K109" s="5">
        <v>450000000</v>
      </c>
      <c r="L109" s="7"/>
      <c r="M109" s="7"/>
      <c r="N109" s="7"/>
      <c r="O109" s="7"/>
      <c r="P109" s="5">
        <f t="shared" ref="P109:P119" si="71">SUM(K109:O109)</f>
        <v>450000000</v>
      </c>
      <c r="Q109" s="12">
        <v>43992</v>
      </c>
      <c r="R109" s="12">
        <v>44165</v>
      </c>
      <c r="S109" s="10" t="s">
        <v>122</v>
      </c>
      <c r="T109" s="9" t="s">
        <v>27</v>
      </c>
    </row>
    <row r="110" spans="1:20" ht="89.25" customHeight="1" x14ac:dyDescent="0.2">
      <c r="A110" s="2" t="s">
        <v>556</v>
      </c>
      <c r="B110" s="8" t="s">
        <v>531</v>
      </c>
      <c r="C110" s="20" t="s">
        <v>339</v>
      </c>
      <c r="D110" s="11" t="s">
        <v>52</v>
      </c>
      <c r="E110" s="21" t="s">
        <v>557</v>
      </c>
      <c r="F110" s="14" t="s">
        <v>600</v>
      </c>
      <c r="G110" s="3" t="s">
        <v>558</v>
      </c>
      <c r="H110" s="4" t="s">
        <v>559</v>
      </c>
      <c r="I110" s="22">
        <v>57000000</v>
      </c>
      <c r="J110" s="6"/>
      <c r="K110" s="5">
        <v>57000000</v>
      </c>
      <c r="L110" s="7"/>
      <c r="M110" s="7"/>
      <c r="N110" s="7"/>
      <c r="O110" s="7"/>
      <c r="P110" s="5">
        <f t="shared" si="71"/>
        <v>57000000</v>
      </c>
      <c r="Q110" s="12">
        <v>43992</v>
      </c>
      <c r="R110" s="12">
        <v>44196</v>
      </c>
      <c r="S110" s="10" t="s">
        <v>56</v>
      </c>
      <c r="T110" s="9" t="s">
        <v>57</v>
      </c>
    </row>
    <row r="111" spans="1:20" ht="89.25" customHeight="1" x14ac:dyDescent="0.2">
      <c r="A111" s="2" t="s">
        <v>545</v>
      </c>
      <c r="B111" s="8" t="s">
        <v>531</v>
      </c>
      <c r="C111" s="20" t="s">
        <v>491</v>
      </c>
      <c r="D111" s="11" t="s">
        <v>52</v>
      </c>
      <c r="E111" s="21" t="s">
        <v>546</v>
      </c>
      <c r="F111" s="14" t="s">
        <v>653</v>
      </c>
      <c r="G111" s="3" t="s">
        <v>547</v>
      </c>
      <c r="H111" s="4" t="s">
        <v>548</v>
      </c>
      <c r="I111" s="22">
        <v>57000000</v>
      </c>
      <c r="J111" s="6"/>
      <c r="K111" s="5">
        <v>57000000</v>
      </c>
      <c r="L111" s="7"/>
      <c r="M111" s="7"/>
      <c r="N111" s="7"/>
      <c r="O111" s="7"/>
      <c r="P111" s="5">
        <f t="shared" si="71"/>
        <v>57000000</v>
      </c>
      <c r="Q111" s="12">
        <v>43991</v>
      </c>
      <c r="R111" s="12">
        <v>44196</v>
      </c>
      <c r="S111" s="10" t="s">
        <v>62</v>
      </c>
      <c r="T111" s="9" t="s">
        <v>27</v>
      </c>
    </row>
    <row r="112" spans="1:20" ht="89.25" customHeight="1" x14ac:dyDescent="0.2">
      <c r="A112" s="2" t="s">
        <v>572</v>
      </c>
      <c r="B112" s="8" t="s">
        <v>531</v>
      </c>
      <c r="C112" s="20" t="s">
        <v>354</v>
      </c>
      <c r="D112" s="11" t="s">
        <v>52</v>
      </c>
      <c r="E112" s="21" t="s">
        <v>602</v>
      </c>
      <c r="F112" s="14" t="s">
        <v>601</v>
      </c>
      <c r="G112" s="3" t="s">
        <v>573</v>
      </c>
      <c r="H112" s="4" t="s">
        <v>574</v>
      </c>
      <c r="I112" s="22">
        <v>47000000</v>
      </c>
      <c r="J112" s="6"/>
      <c r="K112" s="5">
        <v>47000000</v>
      </c>
      <c r="L112" s="7"/>
      <c r="M112" s="7"/>
      <c r="N112" s="7"/>
      <c r="O112" s="7"/>
      <c r="P112" s="5">
        <f t="shared" ref="P112" si="72">SUM(K112:O112)</f>
        <v>47000000</v>
      </c>
      <c r="Q112" s="12">
        <v>43999</v>
      </c>
      <c r="R112" s="12">
        <v>44196</v>
      </c>
      <c r="S112" s="10" t="s">
        <v>170</v>
      </c>
      <c r="T112" s="9" t="s">
        <v>571</v>
      </c>
    </row>
    <row r="113" spans="1:20" ht="89.25" customHeight="1" x14ac:dyDescent="0.2">
      <c r="A113" s="2" t="s">
        <v>568</v>
      </c>
      <c r="B113" s="8" t="s">
        <v>531</v>
      </c>
      <c r="C113" s="20" t="s">
        <v>354</v>
      </c>
      <c r="D113" s="11" t="s">
        <v>52</v>
      </c>
      <c r="E113" s="21" t="s">
        <v>602</v>
      </c>
      <c r="F113" s="14" t="s">
        <v>601</v>
      </c>
      <c r="G113" s="3" t="s">
        <v>569</v>
      </c>
      <c r="H113" s="4" t="s">
        <v>570</v>
      </c>
      <c r="I113" s="22">
        <v>6000000</v>
      </c>
      <c r="J113" s="6"/>
      <c r="K113" s="5">
        <v>6000000</v>
      </c>
      <c r="L113" s="7"/>
      <c r="M113" s="7"/>
      <c r="N113" s="7"/>
      <c r="O113" s="7"/>
      <c r="P113" s="5">
        <f t="shared" si="71"/>
        <v>6000000</v>
      </c>
      <c r="Q113" s="12">
        <v>43999</v>
      </c>
      <c r="R113" s="12">
        <v>44196</v>
      </c>
      <c r="S113" s="10" t="s">
        <v>170</v>
      </c>
      <c r="T113" s="9" t="s">
        <v>571</v>
      </c>
    </row>
    <row r="114" spans="1:20" ht="89.25" customHeight="1" x14ac:dyDescent="0.2">
      <c r="A114" s="2" t="s">
        <v>580</v>
      </c>
      <c r="B114" s="8" t="s">
        <v>531</v>
      </c>
      <c r="C114" s="20" t="s">
        <v>409</v>
      </c>
      <c r="D114" s="11" t="s">
        <v>193</v>
      </c>
      <c r="E114" s="21" t="s">
        <v>581</v>
      </c>
      <c r="F114" s="14" t="s">
        <v>603</v>
      </c>
      <c r="G114" s="3" t="s">
        <v>295</v>
      </c>
      <c r="H114" s="4" t="s">
        <v>582</v>
      </c>
      <c r="I114" s="22">
        <v>31278365</v>
      </c>
      <c r="J114" s="6"/>
      <c r="K114" s="5">
        <v>31278365</v>
      </c>
      <c r="L114" s="7"/>
      <c r="M114" s="7"/>
      <c r="N114" s="7"/>
      <c r="O114" s="7"/>
      <c r="P114" s="5">
        <f t="shared" si="71"/>
        <v>31278365</v>
      </c>
      <c r="Q114" s="12">
        <v>44005</v>
      </c>
      <c r="R114" s="12">
        <v>44196</v>
      </c>
      <c r="S114" s="10" t="s">
        <v>56</v>
      </c>
      <c r="T114" s="9" t="s">
        <v>583</v>
      </c>
    </row>
    <row r="115" spans="1:20" ht="89.25" customHeight="1" x14ac:dyDescent="0.2">
      <c r="A115" s="2" t="s">
        <v>588</v>
      </c>
      <c r="B115" s="8" t="s">
        <v>531</v>
      </c>
      <c r="C115" s="20" t="s">
        <v>409</v>
      </c>
      <c r="D115" s="11" t="s">
        <v>193</v>
      </c>
      <c r="E115" s="21" t="s">
        <v>581</v>
      </c>
      <c r="F115" s="14" t="s">
        <v>603</v>
      </c>
      <c r="G115" s="3" t="s">
        <v>589</v>
      </c>
      <c r="H115" s="4" t="s">
        <v>582</v>
      </c>
      <c r="I115" s="22">
        <v>7497000</v>
      </c>
      <c r="J115" s="6"/>
      <c r="K115" s="5">
        <v>7497000</v>
      </c>
      <c r="L115" s="7"/>
      <c r="M115" s="7"/>
      <c r="N115" s="7"/>
      <c r="O115" s="7"/>
      <c r="P115" s="5">
        <f t="shared" si="71"/>
        <v>7497000</v>
      </c>
      <c r="Q115" s="12">
        <v>44006</v>
      </c>
      <c r="R115" s="12">
        <v>44196</v>
      </c>
      <c r="S115" s="10" t="s">
        <v>56</v>
      </c>
      <c r="T115" s="9" t="s">
        <v>583</v>
      </c>
    </row>
    <row r="116" spans="1:20" ht="89.25" customHeight="1" x14ac:dyDescent="0.2">
      <c r="A116" s="2" t="s">
        <v>613</v>
      </c>
      <c r="B116" s="8" t="s">
        <v>531</v>
      </c>
      <c r="C116" s="20" t="s">
        <v>355</v>
      </c>
      <c r="D116" s="11" t="s">
        <v>143</v>
      </c>
      <c r="E116" s="21" t="s">
        <v>654</v>
      </c>
      <c r="F116" s="14" t="s">
        <v>655</v>
      </c>
      <c r="G116" s="3" t="s">
        <v>614</v>
      </c>
      <c r="H116" s="4" t="s">
        <v>697</v>
      </c>
      <c r="I116" s="22">
        <v>29708004</v>
      </c>
      <c r="J116" s="6"/>
      <c r="K116" s="5">
        <v>29708004</v>
      </c>
      <c r="L116" s="7"/>
      <c r="M116" s="7"/>
      <c r="N116" s="7"/>
      <c r="O116" s="7"/>
      <c r="P116" s="5">
        <f t="shared" ref="P116" si="73">SUM(K116:O116)</f>
        <v>29708004</v>
      </c>
      <c r="Q116" s="12">
        <v>44020</v>
      </c>
      <c r="R116" s="12">
        <v>44078</v>
      </c>
      <c r="S116" s="10" t="s">
        <v>615</v>
      </c>
      <c r="T116" s="9" t="s">
        <v>27</v>
      </c>
    </row>
    <row r="117" spans="1:20" ht="89.25" customHeight="1" x14ac:dyDescent="0.2">
      <c r="A117" s="2" t="s">
        <v>590</v>
      </c>
      <c r="B117" s="8" t="s">
        <v>106</v>
      </c>
      <c r="C117" s="20" t="s">
        <v>176</v>
      </c>
      <c r="D117" s="11" t="s">
        <v>52</v>
      </c>
      <c r="E117" s="21" t="s">
        <v>592</v>
      </c>
      <c r="F117" s="14" t="s">
        <v>607</v>
      </c>
      <c r="G117" s="3" t="s">
        <v>591</v>
      </c>
      <c r="H117" s="4" t="s">
        <v>593</v>
      </c>
      <c r="I117" s="22">
        <v>81972370</v>
      </c>
      <c r="J117" s="6"/>
      <c r="K117" s="5">
        <v>81972370</v>
      </c>
      <c r="L117" s="7"/>
      <c r="M117" s="7"/>
      <c r="N117" s="7"/>
      <c r="O117" s="7"/>
      <c r="P117" s="5">
        <f t="shared" si="71"/>
        <v>81972370</v>
      </c>
      <c r="Q117" s="12">
        <v>44006</v>
      </c>
      <c r="R117" s="12">
        <v>44135</v>
      </c>
      <c r="S117" s="10" t="s">
        <v>122</v>
      </c>
      <c r="T117" s="9" t="s">
        <v>583</v>
      </c>
    </row>
    <row r="118" spans="1:20" ht="89.25" customHeight="1" x14ac:dyDescent="0.2">
      <c r="A118" s="2" t="s">
        <v>594</v>
      </c>
      <c r="B118" s="8" t="s">
        <v>531</v>
      </c>
      <c r="C118" s="20" t="s">
        <v>385</v>
      </c>
      <c r="D118" s="11" t="s">
        <v>52</v>
      </c>
      <c r="E118" s="21" t="s">
        <v>604</v>
      </c>
      <c r="F118" s="14" t="s">
        <v>605</v>
      </c>
      <c r="G118" s="3" t="s">
        <v>595</v>
      </c>
      <c r="H118" s="4" t="s">
        <v>596</v>
      </c>
      <c r="I118" s="22">
        <v>19930000</v>
      </c>
      <c r="J118" s="6"/>
      <c r="K118" s="5">
        <v>19930000</v>
      </c>
      <c r="L118" s="7"/>
      <c r="M118" s="7"/>
      <c r="N118" s="7"/>
      <c r="O118" s="7"/>
      <c r="P118" s="5">
        <f t="shared" ref="P118" si="74">SUM(K118:O118)</f>
        <v>19930000</v>
      </c>
      <c r="Q118" s="12">
        <v>44012</v>
      </c>
      <c r="R118" s="12">
        <v>44196</v>
      </c>
      <c r="S118" s="10" t="s">
        <v>597</v>
      </c>
      <c r="T118" s="9" t="s">
        <v>27</v>
      </c>
    </row>
    <row r="119" spans="1:20" ht="89.25" customHeight="1" x14ac:dyDescent="0.2">
      <c r="A119" s="2" t="s">
        <v>584</v>
      </c>
      <c r="B119" s="8" t="s">
        <v>531</v>
      </c>
      <c r="C119" s="20" t="s">
        <v>437</v>
      </c>
      <c r="D119" s="11" t="s">
        <v>52</v>
      </c>
      <c r="E119" s="21" t="s">
        <v>585</v>
      </c>
      <c r="F119" s="14" t="s">
        <v>606</v>
      </c>
      <c r="G119" s="3" t="s">
        <v>586</v>
      </c>
      <c r="H119" s="4" t="s">
        <v>587</v>
      </c>
      <c r="I119" s="22">
        <v>57057195</v>
      </c>
      <c r="J119" s="6"/>
      <c r="K119" s="5">
        <v>57057195</v>
      </c>
      <c r="L119" s="7"/>
      <c r="M119" s="7"/>
      <c r="N119" s="7"/>
      <c r="O119" s="7"/>
      <c r="P119" s="5">
        <f t="shared" si="71"/>
        <v>57057195</v>
      </c>
      <c r="Q119" s="12">
        <v>44007</v>
      </c>
      <c r="R119" s="12">
        <v>44196</v>
      </c>
      <c r="S119" s="10" t="s">
        <v>419</v>
      </c>
      <c r="T119" s="9" t="s">
        <v>571</v>
      </c>
    </row>
    <row r="120" spans="1:20" ht="89.25" customHeight="1" x14ac:dyDescent="0.2">
      <c r="A120" s="2" t="s">
        <v>608</v>
      </c>
      <c r="B120" s="8" t="s">
        <v>531</v>
      </c>
      <c r="C120" s="20" t="s">
        <v>440</v>
      </c>
      <c r="D120" s="11" t="s">
        <v>52</v>
      </c>
      <c r="E120" s="21" t="s">
        <v>656</v>
      </c>
      <c r="F120" s="14" t="s">
        <v>657</v>
      </c>
      <c r="G120" s="3" t="s">
        <v>609</v>
      </c>
      <c r="H120" s="4" t="s">
        <v>610</v>
      </c>
      <c r="I120" s="22">
        <v>45071100</v>
      </c>
      <c r="J120" s="6"/>
      <c r="K120" s="5">
        <v>45071100</v>
      </c>
      <c r="L120" s="7"/>
      <c r="M120" s="7"/>
      <c r="N120" s="7"/>
      <c r="O120" s="7"/>
      <c r="P120" s="5">
        <f t="shared" ref="P120" si="75">SUM(K120:O120)</f>
        <v>45071100</v>
      </c>
      <c r="Q120" s="12">
        <v>44019</v>
      </c>
      <c r="R120" s="12">
        <v>44104</v>
      </c>
      <c r="S120" s="10" t="s">
        <v>292</v>
      </c>
      <c r="T120" s="9" t="s">
        <v>27</v>
      </c>
    </row>
    <row r="121" spans="1:20" ht="89.25" customHeight="1" x14ac:dyDescent="0.2">
      <c r="A121" s="2" t="s">
        <v>774</v>
      </c>
      <c r="B121" s="8" t="s">
        <v>531</v>
      </c>
      <c r="C121" s="20" t="s">
        <v>440</v>
      </c>
      <c r="D121" s="11" t="s">
        <v>52</v>
      </c>
      <c r="E121" s="21" t="s">
        <v>656</v>
      </c>
      <c r="F121" s="14" t="s">
        <v>657</v>
      </c>
      <c r="G121" s="3" t="s">
        <v>609</v>
      </c>
      <c r="H121" s="4" t="s">
        <v>786</v>
      </c>
      <c r="I121" s="22">
        <v>45071100</v>
      </c>
      <c r="J121" s="6"/>
      <c r="K121" s="5">
        <v>45071100</v>
      </c>
      <c r="L121" s="7"/>
      <c r="M121" s="7"/>
      <c r="N121" s="7"/>
      <c r="O121" s="7"/>
      <c r="P121" s="5">
        <f t="shared" ref="P121" si="76">SUM(K121:O121)</f>
        <v>45071100</v>
      </c>
      <c r="Q121" s="12">
        <v>44019</v>
      </c>
      <c r="R121" s="12">
        <v>44104</v>
      </c>
      <c r="S121" s="10" t="s">
        <v>292</v>
      </c>
      <c r="T121" s="9" t="s">
        <v>27</v>
      </c>
    </row>
    <row r="122" spans="1:20" ht="103.5" customHeight="1" x14ac:dyDescent="0.2">
      <c r="A122" s="2" t="s">
        <v>616</v>
      </c>
      <c r="B122" s="8" t="s">
        <v>106</v>
      </c>
      <c r="C122" s="20" t="s">
        <v>171</v>
      </c>
      <c r="D122" s="11" t="s">
        <v>221</v>
      </c>
      <c r="E122" s="21" t="s">
        <v>658</v>
      </c>
      <c r="F122" s="14" t="s">
        <v>659</v>
      </c>
      <c r="G122" s="3" t="s">
        <v>618</v>
      </c>
      <c r="H122" s="4" t="s">
        <v>617</v>
      </c>
      <c r="I122" s="22">
        <v>295680000</v>
      </c>
      <c r="J122" s="6"/>
      <c r="K122" s="5">
        <v>295680000</v>
      </c>
      <c r="L122" s="7"/>
      <c r="M122" s="7"/>
      <c r="N122" s="7"/>
      <c r="O122" s="7"/>
      <c r="P122" s="5">
        <f t="shared" ref="P122" si="77">SUM(K122:O122)</f>
        <v>295680000</v>
      </c>
      <c r="Q122" s="12">
        <v>44022</v>
      </c>
      <c r="R122" s="12">
        <v>44408</v>
      </c>
      <c r="S122" s="10" t="s">
        <v>158</v>
      </c>
      <c r="T122" s="9" t="s">
        <v>27</v>
      </c>
    </row>
    <row r="123" spans="1:20" ht="103.5" customHeight="1" x14ac:dyDescent="0.2">
      <c r="A123" s="2" t="s">
        <v>619</v>
      </c>
      <c r="B123" s="8" t="s">
        <v>620</v>
      </c>
      <c r="C123" s="20" t="s">
        <v>123</v>
      </c>
      <c r="D123" s="11" t="s">
        <v>143</v>
      </c>
      <c r="E123" s="21" t="s">
        <v>660</v>
      </c>
      <c r="F123" s="14" t="s">
        <v>661</v>
      </c>
      <c r="G123" s="3" t="s">
        <v>621</v>
      </c>
      <c r="H123" s="4" t="s">
        <v>622</v>
      </c>
      <c r="I123" s="22">
        <v>267803627</v>
      </c>
      <c r="J123" s="6"/>
      <c r="K123" s="5">
        <v>267803627</v>
      </c>
      <c r="L123" s="7"/>
      <c r="M123" s="7"/>
      <c r="N123" s="7"/>
      <c r="O123" s="7"/>
      <c r="P123" s="5">
        <f t="shared" ref="P123:P124" si="78">SUM(K123:O123)</f>
        <v>267803627</v>
      </c>
      <c r="Q123" s="12">
        <v>44019</v>
      </c>
      <c r="R123" s="12">
        <v>44082</v>
      </c>
      <c r="S123" s="10" t="s">
        <v>615</v>
      </c>
      <c r="T123" s="9" t="s">
        <v>27</v>
      </c>
    </row>
    <row r="124" spans="1:20" ht="103.5" customHeight="1" x14ac:dyDescent="0.2">
      <c r="A124" s="2" t="s">
        <v>625</v>
      </c>
      <c r="B124" s="8" t="s">
        <v>531</v>
      </c>
      <c r="C124" s="20" t="s">
        <v>499</v>
      </c>
      <c r="D124" s="11" t="s">
        <v>193</v>
      </c>
      <c r="E124" s="21" t="s">
        <v>664</v>
      </c>
      <c r="F124" s="14" t="s">
        <v>665</v>
      </c>
      <c r="G124" s="3" t="s">
        <v>626</v>
      </c>
      <c r="H124" s="4" t="s">
        <v>627</v>
      </c>
      <c r="I124" s="22">
        <v>13636005</v>
      </c>
      <c r="J124" s="6"/>
      <c r="K124" s="5">
        <v>13636005</v>
      </c>
      <c r="L124" s="7"/>
      <c r="M124" s="7"/>
      <c r="N124" s="7"/>
      <c r="O124" s="7"/>
      <c r="P124" s="5">
        <f t="shared" si="78"/>
        <v>13636005</v>
      </c>
      <c r="Q124" s="12">
        <v>44025</v>
      </c>
      <c r="R124" s="12">
        <v>44196</v>
      </c>
      <c r="S124" s="10" t="s">
        <v>628</v>
      </c>
      <c r="T124" s="9" t="s">
        <v>27</v>
      </c>
    </row>
    <row r="125" spans="1:20" ht="103.5" customHeight="1" x14ac:dyDescent="0.2">
      <c r="A125" s="2" t="s">
        <v>629</v>
      </c>
      <c r="B125" s="8" t="s">
        <v>620</v>
      </c>
      <c r="C125" s="20" t="s">
        <v>98</v>
      </c>
      <c r="D125" s="11" t="s">
        <v>193</v>
      </c>
      <c r="E125" s="21" t="s">
        <v>662</v>
      </c>
      <c r="F125" s="14" t="s">
        <v>663</v>
      </c>
      <c r="G125" s="3" t="s">
        <v>630</v>
      </c>
      <c r="H125" s="4" t="s">
        <v>631</v>
      </c>
      <c r="I125" s="22">
        <v>84966000</v>
      </c>
      <c r="J125" s="6"/>
      <c r="K125" s="5">
        <v>84966000</v>
      </c>
      <c r="L125" s="7"/>
      <c r="M125" s="7"/>
      <c r="N125" s="7"/>
      <c r="O125" s="7"/>
      <c r="P125" s="5">
        <f t="shared" ref="P125" si="79">SUM(K125:O125)</f>
        <v>84966000</v>
      </c>
      <c r="Q125" s="12">
        <v>44025</v>
      </c>
      <c r="R125" s="12">
        <v>44196</v>
      </c>
      <c r="S125" s="10" t="s">
        <v>26</v>
      </c>
      <c r="T125" s="9" t="s">
        <v>27</v>
      </c>
    </row>
    <row r="126" spans="1:20" ht="103.5" customHeight="1" x14ac:dyDescent="0.2">
      <c r="A126" s="2" t="s">
        <v>632</v>
      </c>
      <c r="B126" s="8" t="s">
        <v>106</v>
      </c>
      <c r="C126" s="20" t="s">
        <v>207</v>
      </c>
      <c r="D126" s="11" t="s">
        <v>52</v>
      </c>
      <c r="E126" s="21" t="s">
        <v>666</v>
      </c>
      <c r="F126" s="14" t="s">
        <v>667</v>
      </c>
      <c r="G126" s="3" t="s">
        <v>340</v>
      </c>
      <c r="H126" s="4" t="s">
        <v>633</v>
      </c>
      <c r="I126" s="22">
        <v>26628000</v>
      </c>
      <c r="J126" s="6"/>
      <c r="K126" s="5">
        <v>26628000</v>
      </c>
      <c r="L126" s="7"/>
      <c r="M126" s="7"/>
      <c r="N126" s="7"/>
      <c r="O126" s="7"/>
      <c r="P126" s="5">
        <f t="shared" ref="P126" si="80">SUM(K126:O126)</f>
        <v>26628000</v>
      </c>
      <c r="Q126" s="12">
        <v>44029</v>
      </c>
      <c r="R126" s="12">
        <v>44180</v>
      </c>
      <c r="S126" s="10" t="s">
        <v>56</v>
      </c>
      <c r="T126" s="9" t="s">
        <v>57</v>
      </c>
    </row>
    <row r="127" spans="1:20" ht="103.5" customHeight="1" x14ac:dyDescent="0.2">
      <c r="A127" s="2" t="s">
        <v>634</v>
      </c>
      <c r="B127" s="8" t="s">
        <v>106</v>
      </c>
      <c r="C127" s="20" t="s">
        <v>207</v>
      </c>
      <c r="D127" s="11" t="s">
        <v>52</v>
      </c>
      <c r="E127" s="21" t="s">
        <v>666</v>
      </c>
      <c r="F127" s="14" t="s">
        <v>667</v>
      </c>
      <c r="G127" s="3" t="s">
        <v>208</v>
      </c>
      <c r="H127" s="4" t="s">
        <v>633</v>
      </c>
      <c r="I127" s="22">
        <v>36930000</v>
      </c>
      <c r="J127" s="6"/>
      <c r="K127" s="5">
        <v>36930000</v>
      </c>
      <c r="L127" s="7"/>
      <c r="M127" s="7"/>
      <c r="N127" s="7"/>
      <c r="O127" s="7"/>
      <c r="P127" s="5">
        <f t="shared" ref="P127" si="81">SUM(K127:O127)</f>
        <v>36930000</v>
      </c>
      <c r="Q127" s="12">
        <v>44029</v>
      </c>
      <c r="R127" s="12">
        <v>44180</v>
      </c>
      <c r="S127" s="10" t="s">
        <v>56</v>
      </c>
      <c r="T127" s="9" t="s">
        <v>57</v>
      </c>
    </row>
    <row r="128" spans="1:20" ht="103.5" customHeight="1" x14ac:dyDescent="0.2">
      <c r="A128" s="2" t="s">
        <v>635</v>
      </c>
      <c r="B128" s="8" t="s">
        <v>106</v>
      </c>
      <c r="C128" s="20" t="s">
        <v>207</v>
      </c>
      <c r="D128" s="11" t="s">
        <v>52</v>
      </c>
      <c r="E128" s="21" t="s">
        <v>666</v>
      </c>
      <c r="F128" s="14" t="s">
        <v>667</v>
      </c>
      <c r="G128" s="3" t="s">
        <v>636</v>
      </c>
      <c r="H128" s="4" t="s">
        <v>633</v>
      </c>
      <c r="I128" s="22">
        <v>28330000</v>
      </c>
      <c r="J128" s="6"/>
      <c r="K128" s="5">
        <v>28330000</v>
      </c>
      <c r="L128" s="7"/>
      <c r="M128" s="7"/>
      <c r="N128" s="7"/>
      <c r="O128" s="7"/>
      <c r="P128" s="5">
        <f t="shared" ref="P128" si="82">SUM(K128:O128)</f>
        <v>28330000</v>
      </c>
      <c r="Q128" s="12">
        <v>44027</v>
      </c>
      <c r="R128" s="12">
        <v>44180</v>
      </c>
      <c r="S128" s="10" t="s">
        <v>56</v>
      </c>
      <c r="T128" s="9" t="s">
        <v>57</v>
      </c>
    </row>
    <row r="129" spans="1:20" ht="103.5" customHeight="1" x14ac:dyDescent="0.2">
      <c r="A129" s="2" t="s">
        <v>637</v>
      </c>
      <c r="B129" s="8" t="s">
        <v>106</v>
      </c>
      <c r="C129" s="20" t="s">
        <v>207</v>
      </c>
      <c r="D129" s="11" t="s">
        <v>52</v>
      </c>
      <c r="E129" s="21" t="s">
        <v>666</v>
      </c>
      <c r="F129" s="14" t="s">
        <v>667</v>
      </c>
      <c r="G129" s="3" t="s">
        <v>543</v>
      </c>
      <c r="H129" s="4" t="s">
        <v>633</v>
      </c>
      <c r="I129" s="22">
        <v>20040000</v>
      </c>
      <c r="J129" s="6"/>
      <c r="K129" s="5">
        <v>20040000</v>
      </c>
      <c r="L129" s="7"/>
      <c r="M129" s="7"/>
      <c r="N129" s="7"/>
      <c r="O129" s="7"/>
      <c r="P129" s="5">
        <f t="shared" ref="P129" si="83">SUM(K129:O129)</f>
        <v>20040000</v>
      </c>
      <c r="Q129" s="12">
        <v>44028</v>
      </c>
      <c r="R129" s="12">
        <v>44180</v>
      </c>
      <c r="S129" s="10" t="s">
        <v>56</v>
      </c>
      <c r="T129" s="9" t="s">
        <v>57</v>
      </c>
    </row>
    <row r="130" spans="1:20" ht="103.5" customHeight="1" x14ac:dyDescent="0.2">
      <c r="A130" s="2" t="s">
        <v>638</v>
      </c>
      <c r="B130" s="8" t="s">
        <v>106</v>
      </c>
      <c r="C130" s="20" t="s">
        <v>207</v>
      </c>
      <c r="D130" s="11" t="s">
        <v>52</v>
      </c>
      <c r="E130" s="21" t="s">
        <v>666</v>
      </c>
      <c r="F130" s="14" t="s">
        <v>667</v>
      </c>
      <c r="G130" s="3" t="s">
        <v>639</v>
      </c>
      <c r="H130" s="4" t="s">
        <v>633</v>
      </c>
      <c r="I130" s="22">
        <v>210000000</v>
      </c>
      <c r="J130" s="6"/>
      <c r="K130" s="5">
        <v>210000000</v>
      </c>
      <c r="L130" s="7"/>
      <c r="M130" s="7"/>
      <c r="N130" s="7"/>
      <c r="O130" s="7"/>
      <c r="P130" s="5">
        <f t="shared" ref="P130" si="84">SUM(K130:O130)</f>
        <v>210000000</v>
      </c>
      <c r="Q130" s="12">
        <v>44028</v>
      </c>
      <c r="R130" s="12">
        <v>44180</v>
      </c>
      <c r="S130" s="10" t="s">
        <v>56</v>
      </c>
      <c r="T130" s="9" t="s">
        <v>57</v>
      </c>
    </row>
    <row r="131" spans="1:20" ht="103.5" customHeight="1" x14ac:dyDescent="0.2">
      <c r="A131" s="2" t="s">
        <v>640</v>
      </c>
      <c r="B131" s="8" t="s">
        <v>531</v>
      </c>
      <c r="C131" s="20" t="s">
        <v>512</v>
      </c>
      <c r="D131" s="11" t="s">
        <v>52</v>
      </c>
      <c r="E131" s="21" t="s">
        <v>668</v>
      </c>
      <c r="F131" s="14" t="s">
        <v>669</v>
      </c>
      <c r="G131" s="3" t="s">
        <v>641</v>
      </c>
      <c r="H131" s="4" t="s">
        <v>642</v>
      </c>
      <c r="I131" s="22">
        <v>22000000</v>
      </c>
      <c r="J131" s="6"/>
      <c r="K131" s="5">
        <v>22000000</v>
      </c>
      <c r="L131" s="7"/>
      <c r="M131" s="7"/>
      <c r="N131" s="7"/>
      <c r="O131" s="7"/>
      <c r="P131" s="5">
        <f t="shared" ref="P131" si="85">SUM(K131:O131)</f>
        <v>22000000</v>
      </c>
      <c r="Q131" s="12">
        <v>44034</v>
      </c>
      <c r="R131" s="12">
        <v>44196</v>
      </c>
      <c r="S131" s="10" t="s">
        <v>643</v>
      </c>
      <c r="T131" s="9" t="s">
        <v>57</v>
      </c>
    </row>
    <row r="132" spans="1:20" ht="103.5" customHeight="1" x14ac:dyDescent="0.2">
      <c r="A132" s="2" t="s">
        <v>687</v>
      </c>
      <c r="B132" s="8" t="s">
        <v>531</v>
      </c>
      <c r="C132" s="20" t="s">
        <v>530</v>
      </c>
      <c r="D132" s="11" t="s">
        <v>193</v>
      </c>
      <c r="E132" s="21" t="s">
        <v>698</v>
      </c>
      <c r="F132" s="14" t="s">
        <v>699</v>
      </c>
      <c r="G132" s="3" t="s">
        <v>688</v>
      </c>
      <c r="H132" s="4" t="s">
        <v>689</v>
      </c>
      <c r="I132" s="22">
        <v>17162379</v>
      </c>
      <c r="J132" s="6"/>
      <c r="K132" s="5">
        <v>17162379</v>
      </c>
      <c r="L132" s="7"/>
      <c r="M132" s="7"/>
      <c r="N132" s="7"/>
      <c r="O132" s="7"/>
      <c r="P132" s="5">
        <f t="shared" ref="P132" si="86">SUM(K132:O132)</f>
        <v>17162379</v>
      </c>
      <c r="Q132" s="12">
        <v>44034</v>
      </c>
      <c r="R132" s="12">
        <v>44043</v>
      </c>
      <c r="S132" s="10" t="s">
        <v>690</v>
      </c>
      <c r="T132" s="9" t="s">
        <v>27</v>
      </c>
    </row>
    <row r="133" spans="1:20" ht="103.5" customHeight="1" x14ac:dyDescent="0.2">
      <c r="A133" s="2" t="s">
        <v>705</v>
      </c>
      <c r="B133" s="8" t="s">
        <v>531</v>
      </c>
      <c r="C133" s="20" t="s">
        <v>422</v>
      </c>
      <c r="D133" s="11" t="s">
        <v>143</v>
      </c>
      <c r="E133" s="21" t="s">
        <v>724</v>
      </c>
      <c r="F133" s="14" t="s">
        <v>723</v>
      </c>
      <c r="G133" s="3" t="s">
        <v>706</v>
      </c>
      <c r="H133" s="4" t="s">
        <v>707</v>
      </c>
      <c r="I133" s="22">
        <v>22538600</v>
      </c>
      <c r="J133" s="6"/>
      <c r="K133" s="5">
        <v>22538600</v>
      </c>
      <c r="L133" s="7"/>
      <c r="M133" s="7"/>
      <c r="N133" s="7"/>
      <c r="O133" s="7"/>
      <c r="P133" s="5">
        <f t="shared" ref="P133" si="87">SUM(K133:O133)</f>
        <v>22538600</v>
      </c>
      <c r="Q133" s="12">
        <v>44047</v>
      </c>
      <c r="R133" s="12">
        <v>44196</v>
      </c>
      <c r="S133" s="10" t="s">
        <v>708</v>
      </c>
      <c r="T133" s="9" t="s">
        <v>27</v>
      </c>
    </row>
    <row r="134" spans="1:20" ht="103.5" customHeight="1" x14ac:dyDescent="0.2">
      <c r="A134" s="2" t="s">
        <v>648</v>
      </c>
      <c r="B134" s="8" t="s">
        <v>620</v>
      </c>
      <c r="C134" s="20" t="s">
        <v>155</v>
      </c>
      <c r="D134" s="11" t="s">
        <v>52</v>
      </c>
      <c r="E134" s="21" t="s">
        <v>670</v>
      </c>
      <c r="F134" s="14" t="s">
        <v>671</v>
      </c>
      <c r="G134" s="3" t="s">
        <v>649</v>
      </c>
      <c r="H134" s="4" t="s">
        <v>650</v>
      </c>
      <c r="I134" s="22">
        <v>306104376</v>
      </c>
      <c r="J134" s="6"/>
      <c r="K134" s="5">
        <v>306104376</v>
      </c>
      <c r="L134" s="7"/>
      <c r="M134" s="7"/>
      <c r="N134" s="7"/>
      <c r="O134" s="7"/>
      <c r="P134" s="5">
        <f t="shared" ref="P134" si="88">SUM(K134:O134)</f>
        <v>306104376</v>
      </c>
      <c r="Q134" s="12">
        <v>44035</v>
      </c>
      <c r="R134" s="12">
        <v>44196</v>
      </c>
      <c r="S134" s="10" t="s">
        <v>343</v>
      </c>
      <c r="T134" s="9" t="s">
        <v>27</v>
      </c>
    </row>
    <row r="135" spans="1:20" ht="103.5" customHeight="1" x14ac:dyDescent="0.2">
      <c r="A135" s="2" t="s">
        <v>691</v>
      </c>
      <c r="B135" s="8" t="s">
        <v>620</v>
      </c>
      <c r="C135" s="20" t="s">
        <v>167</v>
      </c>
      <c r="D135" s="11" t="s">
        <v>52</v>
      </c>
      <c r="E135" s="21" t="s">
        <v>700</v>
      </c>
      <c r="F135" s="14" t="s">
        <v>701</v>
      </c>
      <c r="G135" s="3" t="s">
        <v>692</v>
      </c>
      <c r="H135" s="4" t="s">
        <v>693</v>
      </c>
      <c r="I135" s="22">
        <v>85563690</v>
      </c>
      <c r="J135" s="6"/>
      <c r="K135" s="5">
        <v>85563690</v>
      </c>
      <c r="L135" s="7"/>
      <c r="M135" s="7"/>
      <c r="N135" s="7"/>
      <c r="O135" s="7"/>
      <c r="P135" s="5">
        <f t="shared" ref="P135" si="89">SUM(K135:O135)</f>
        <v>85563690</v>
      </c>
      <c r="Q135" s="12">
        <v>44039</v>
      </c>
      <c r="R135" s="12">
        <v>44196</v>
      </c>
      <c r="S135" s="10" t="s">
        <v>226</v>
      </c>
      <c r="T135" s="9" t="s">
        <v>571</v>
      </c>
    </row>
    <row r="136" spans="1:20" ht="103.5" customHeight="1" x14ac:dyDescent="0.2">
      <c r="A136" s="2" t="s">
        <v>676</v>
      </c>
      <c r="B136" s="8" t="s">
        <v>620</v>
      </c>
      <c r="C136" s="20" t="s">
        <v>228</v>
      </c>
      <c r="D136" s="11" t="s">
        <v>193</v>
      </c>
      <c r="E136" s="21" t="s">
        <v>679</v>
      </c>
      <c r="F136" s="14" t="s">
        <v>680</v>
      </c>
      <c r="G136" s="3" t="s">
        <v>677</v>
      </c>
      <c r="H136" s="4" t="s">
        <v>678</v>
      </c>
      <c r="I136" s="22">
        <v>305835000</v>
      </c>
      <c r="J136" s="6"/>
      <c r="K136" s="5">
        <v>305835000</v>
      </c>
      <c r="L136" s="7"/>
      <c r="M136" s="7"/>
      <c r="N136" s="7"/>
      <c r="O136" s="7"/>
      <c r="P136" s="5">
        <f t="shared" ref="P136:P137" si="90">SUM(K136:O136)</f>
        <v>305835000</v>
      </c>
      <c r="Q136" s="12">
        <v>44036</v>
      </c>
      <c r="R136" s="12">
        <v>44104</v>
      </c>
      <c r="S136" s="10" t="s">
        <v>338</v>
      </c>
      <c r="T136" s="9" t="s">
        <v>27</v>
      </c>
    </row>
    <row r="137" spans="1:20" ht="103.5" customHeight="1" x14ac:dyDescent="0.2">
      <c r="A137" s="2" t="s">
        <v>694</v>
      </c>
      <c r="B137" s="8" t="s">
        <v>620</v>
      </c>
      <c r="C137" s="20" t="s">
        <v>695</v>
      </c>
      <c r="D137" s="11" t="s">
        <v>52</v>
      </c>
      <c r="E137" s="21" t="s">
        <v>703</v>
      </c>
      <c r="F137" s="14" t="s">
        <v>702</v>
      </c>
      <c r="G137" s="3" t="s">
        <v>120</v>
      </c>
      <c r="H137" s="4" t="s">
        <v>696</v>
      </c>
      <c r="I137" s="22">
        <v>77900000</v>
      </c>
      <c r="J137" s="6"/>
      <c r="K137" s="5">
        <v>77900000</v>
      </c>
      <c r="L137" s="7"/>
      <c r="M137" s="7"/>
      <c r="N137" s="7"/>
      <c r="O137" s="7"/>
      <c r="P137" s="5">
        <f t="shared" si="90"/>
        <v>77900000</v>
      </c>
      <c r="Q137" s="12">
        <v>44036</v>
      </c>
      <c r="R137" s="12">
        <v>44196</v>
      </c>
      <c r="S137" s="10" t="s">
        <v>122</v>
      </c>
      <c r="T137" s="9" t="s">
        <v>57</v>
      </c>
    </row>
    <row r="138" spans="1:20" ht="103.5" customHeight="1" x14ac:dyDescent="0.2">
      <c r="A138" s="2" t="s">
        <v>683</v>
      </c>
      <c r="B138" s="8" t="s">
        <v>531</v>
      </c>
      <c r="C138" s="20" t="s">
        <v>446</v>
      </c>
      <c r="D138" s="11" t="s">
        <v>221</v>
      </c>
      <c r="E138" s="21" t="s">
        <v>698</v>
      </c>
      <c r="F138" s="14" t="s">
        <v>699</v>
      </c>
      <c r="G138" s="3" t="s">
        <v>684</v>
      </c>
      <c r="H138" s="4" t="s">
        <v>685</v>
      </c>
      <c r="I138" s="22">
        <v>24276000</v>
      </c>
      <c r="J138" s="6"/>
      <c r="K138" s="5">
        <v>24276000</v>
      </c>
      <c r="L138" s="7"/>
      <c r="M138" s="7"/>
      <c r="N138" s="7"/>
      <c r="O138" s="7"/>
      <c r="P138" s="5">
        <f t="shared" ref="P138" si="91">SUM(K138:O138)</f>
        <v>24276000</v>
      </c>
      <c r="Q138" s="12">
        <v>44046</v>
      </c>
      <c r="R138" s="12">
        <v>44196</v>
      </c>
      <c r="S138" s="10" t="s">
        <v>686</v>
      </c>
      <c r="T138" s="9" t="s">
        <v>57</v>
      </c>
    </row>
    <row r="139" spans="1:20" ht="103.5" customHeight="1" x14ac:dyDescent="0.2">
      <c r="A139" s="2" t="s">
        <v>709</v>
      </c>
      <c r="B139" s="8" t="s">
        <v>531</v>
      </c>
      <c r="C139" s="20" t="s">
        <v>612</v>
      </c>
      <c r="D139" s="11" t="s">
        <v>52</v>
      </c>
      <c r="E139" s="21" t="s">
        <v>728</v>
      </c>
      <c r="F139" s="14" t="s">
        <v>727</v>
      </c>
      <c r="G139" s="3" t="s">
        <v>710</v>
      </c>
      <c r="H139" s="4" t="s">
        <v>711</v>
      </c>
      <c r="I139" s="22">
        <v>45000000</v>
      </c>
      <c r="J139" s="6"/>
      <c r="K139" s="5">
        <v>45000000</v>
      </c>
      <c r="L139" s="7"/>
      <c r="M139" s="7"/>
      <c r="N139" s="7"/>
      <c r="O139" s="7"/>
      <c r="P139" s="5">
        <f t="shared" ref="P139:P143" si="92">SUM(K139:O139)</f>
        <v>45000000</v>
      </c>
      <c r="Q139" s="12">
        <v>44048</v>
      </c>
      <c r="R139" s="12">
        <v>44185</v>
      </c>
      <c r="S139" s="10" t="s">
        <v>122</v>
      </c>
      <c r="T139" s="9" t="s">
        <v>57</v>
      </c>
    </row>
    <row r="140" spans="1:20" ht="103.5" customHeight="1" x14ac:dyDescent="0.2">
      <c r="A140" s="2" t="s">
        <v>739</v>
      </c>
      <c r="B140" s="8" t="s">
        <v>713</v>
      </c>
      <c r="C140" s="20" t="s">
        <v>344</v>
      </c>
      <c r="D140" s="11" t="s">
        <v>52</v>
      </c>
      <c r="E140" s="21" t="s">
        <v>787</v>
      </c>
      <c r="F140" s="14" t="s">
        <v>788</v>
      </c>
      <c r="G140" s="3" t="s">
        <v>740</v>
      </c>
      <c r="H140" s="4" t="s">
        <v>741</v>
      </c>
      <c r="I140" s="22">
        <v>15559195</v>
      </c>
      <c r="J140" s="6"/>
      <c r="K140" s="5">
        <v>15559195</v>
      </c>
      <c r="L140" s="7"/>
      <c r="M140" s="7"/>
      <c r="N140" s="7"/>
      <c r="O140" s="7"/>
      <c r="P140" s="5">
        <f t="shared" ref="P140" si="93">SUM(K140:O140)</f>
        <v>15559195</v>
      </c>
      <c r="Q140" s="12">
        <v>44061</v>
      </c>
      <c r="R140" s="12">
        <v>44196</v>
      </c>
      <c r="S140" s="10" t="s">
        <v>170</v>
      </c>
      <c r="T140" s="9" t="s">
        <v>97</v>
      </c>
    </row>
    <row r="141" spans="1:20" ht="103.5" customHeight="1" x14ac:dyDescent="0.2">
      <c r="A141" s="2" t="s">
        <v>771</v>
      </c>
      <c r="B141" s="8" t="s">
        <v>713</v>
      </c>
      <c r="C141" s="20" t="s">
        <v>416</v>
      </c>
      <c r="D141" s="11" t="s">
        <v>143</v>
      </c>
      <c r="E141" s="21" t="s">
        <v>789</v>
      </c>
      <c r="F141" s="14" t="s">
        <v>790</v>
      </c>
      <c r="G141" s="3" t="s">
        <v>772</v>
      </c>
      <c r="H141" s="4" t="s">
        <v>773</v>
      </c>
      <c r="I141" s="22">
        <v>16000000</v>
      </c>
      <c r="J141" s="6"/>
      <c r="K141" s="5">
        <v>16000000</v>
      </c>
      <c r="L141" s="7"/>
      <c r="M141" s="7"/>
      <c r="N141" s="7"/>
      <c r="O141" s="7"/>
      <c r="P141" s="5">
        <f t="shared" ref="P141" si="94">SUM(K141:O141)</f>
        <v>16000000</v>
      </c>
      <c r="Q141" s="12">
        <v>44061</v>
      </c>
      <c r="R141" s="12">
        <v>44196</v>
      </c>
      <c r="S141" s="10" t="s">
        <v>343</v>
      </c>
      <c r="T141" s="9" t="s">
        <v>27</v>
      </c>
    </row>
    <row r="142" spans="1:20" ht="103.5" customHeight="1" x14ac:dyDescent="0.2">
      <c r="A142" s="2" t="s">
        <v>717</v>
      </c>
      <c r="B142" s="8" t="s">
        <v>713</v>
      </c>
      <c r="C142" s="20" t="s">
        <v>427</v>
      </c>
      <c r="D142" s="11" t="s">
        <v>193</v>
      </c>
      <c r="E142" s="21" t="s">
        <v>725</v>
      </c>
      <c r="F142" s="14" t="s">
        <v>726</v>
      </c>
      <c r="G142" s="3" t="s">
        <v>718</v>
      </c>
      <c r="H142" s="4" t="s">
        <v>719</v>
      </c>
      <c r="I142" s="22">
        <v>34999447</v>
      </c>
      <c r="J142" s="6"/>
      <c r="K142" s="5">
        <v>34999447</v>
      </c>
      <c r="L142" s="7"/>
      <c r="M142" s="7"/>
      <c r="N142" s="7"/>
      <c r="O142" s="7"/>
      <c r="P142" s="5">
        <f t="shared" si="92"/>
        <v>34999447</v>
      </c>
      <c r="Q142" s="12">
        <v>44048</v>
      </c>
      <c r="R142" s="12">
        <v>44196</v>
      </c>
      <c r="S142" s="10" t="s">
        <v>338</v>
      </c>
      <c r="T142" s="9" t="s">
        <v>27</v>
      </c>
    </row>
    <row r="143" spans="1:20" ht="87.75" customHeight="1" x14ac:dyDescent="0.2">
      <c r="A143" s="2" t="s">
        <v>746</v>
      </c>
      <c r="B143" s="8" t="s">
        <v>713</v>
      </c>
      <c r="C143" s="20" t="s">
        <v>299</v>
      </c>
      <c r="D143" s="11" t="s">
        <v>193</v>
      </c>
      <c r="E143" s="21" t="s">
        <v>807</v>
      </c>
      <c r="F143" s="14" t="s">
        <v>808</v>
      </c>
      <c r="G143" s="3" t="s">
        <v>747</v>
      </c>
      <c r="H143" s="4" t="s">
        <v>748</v>
      </c>
      <c r="I143" s="22">
        <v>7883750</v>
      </c>
      <c r="J143" s="6"/>
      <c r="K143" s="5">
        <v>7883750</v>
      </c>
      <c r="L143" s="7"/>
      <c r="M143" s="7"/>
      <c r="N143" s="7"/>
      <c r="O143" s="7"/>
      <c r="P143" s="5">
        <f t="shared" si="92"/>
        <v>7883750</v>
      </c>
      <c r="Q143" s="12">
        <v>44053</v>
      </c>
      <c r="R143" s="12">
        <v>44196</v>
      </c>
      <c r="S143" s="10" t="s">
        <v>749</v>
      </c>
      <c r="T143" s="9" t="s">
        <v>97</v>
      </c>
    </row>
    <row r="144" spans="1:20" ht="103.5" customHeight="1" x14ac:dyDescent="0.2">
      <c r="A144" s="2" t="s">
        <v>672</v>
      </c>
      <c r="B144" s="8" t="s">
        <v>106</v>
      </c>
      <c r="C144" s="20" t="s">
        <v>167</v>
      </c>
      <c r="D144" s="11" t="s">
        <v>143</v>
      </c>
      <c r="E144" s="21" t="s">
        <v>681</v>
      </c>
      <c r="F144" s="14" t="s">
        <v>682</v>
      </c>
      <c r="G144" s="3" t="s">
        <v>673</v>
      </c>
      <c r="H144" s="4" t="s">
        <v>674</v>
      </c>
      <c r="I144" s="22">
        <v>160000000</v>
      </c>
      <c r="J144" s="6"/>
      <c r="K144" s="5">
        <v>160000000</v>
      </c>
      <c r="L144" s="7"/>
      <c r="M144" s="7"/>
      <c r="N144" s="7"/>
      <c r="O144" s="7"/>
      <c r="P144" s="5">
        <f t="shared" ref="P144" si="95">SUM(K144:O144)</f>
        <v>160000000</v>
      </c>
      <c r="Q144" s="12">
        <v>44046</v>
      </c>
      <c r="R144" s="12">
        <v>44196</v>
      </c>
      <c r="S144" s="10" t="s">
        <v>675</v>
      </c>
      <c r="T144" s="9" t="s">
        <v>27</v>
      </c>
    </row>
    <row r="145" spans="1:20" ht="103.5" customHeight="1" x14ac:dyDescent="0.2">
      <c r="A145" s="2" t="s">
        <v>712</v>
      </c>
      <c r="B145" s="8" t="s">
        <v>713</v>
      </c>
      <c r="C145" s="20" t="s">
        <v>433</v>
      </c>
      <c r="D145" s="11" t="s">
        <v>124</v>
      </c>
      <c r="E145" s="21" t="s">
        <v>729</v>
      </c>
      <c r="F145" s="14" t="s">
        <v>730</v>
      </c>
      <c r="G145" s="3" t="s">
        <v>714</v>
      </c>
      <c r="H145" s="4" t="s">
        <v>715</v>
      </c>
      <c r="I145" s="22">
        <v>42600000</v>
      </c>
      <c r="J145" s="6"/>
      <c r="K145" s="5">
        <v>42600000</v>
      </c>
      <c r="L145" s="7"/>
      <c r="M145" s="7"/>
      <c r="N145" s="7"/>
      <c r="O145" s="7"/>
      <c r="P145" s="5">
        <f t="shared" ref="P145:P150" si="96">SUM(K145:O145)</f>
        <v>42600000</v>
      </c>
      <c r="Q145" s="12">
        <v>44048</v>
      </c>
      <c r="R145" s="12">
        <v>44196</v>
      </c>
      <c r="S145" s="10" t="s">
        <v>716</v>
      </c>
      <c r="T145" s="9" t="s">
        <v>27</v>
      </c>
    </row>
    <row r="146" spans="1:20" ht="138" customHeight="1" x14ac:dyDescent="0.2">
      <c r="A146" s="2" t="s">
        <v>742</v>
      </c>
      <c r="B146" s="8" t="s">
        <v>620</v>
      </c>
      <c r="C146" s="20" t="s">
        <v>200</v>
      </c>
      <c r="D146" s="11" t="s">
        <v>536</v>
      </c>
      <c r="E146" s="21" t="s">
        <v>794</v>
      </c>
      <c r="F146" s="14" t="s">
        <v>793</v>
      </c>
      <c r="G146" s="3" t="s">
        <v>743</v>
      </c>
      <c r="H146" s="4" t="s">
        <v>744</v>
      </c>
      <c r="I146" s="22">
        <v>100000000</v>
      </c>
      <c r="J146" s="6"/>
      <c r="K146" s="5">
        <v>100000000</v>
      </c>
      <c r="L146" s="7"/>
      <c r="M146" s="7"/>
      <c r="N146" s="7"/>
      <c r="O146" s="7"/>
      <c r="P146" s="5">
        <f t="shared" ref="P146" si="97">SUM(K146:O146)</f>
        <v>100000000</v>
      </c>
      <c r="Q146" s="12">
        <v>44049</v>
      </c>
      <c r="R146" s="12">
        <v>44165</v>
      </c>
      <c r="S146" s="10" t="s">
        <v>745</v>
      </c>
      <c r="T146" s="9" t="s">
        <v>97</v>
      </c>
    </row>
    <row r="147" spans="1:20" ht="138" customHeight="1" x14ac:dyDescent="0.2">
      <c r="A147" s="2" t="s">
        <v>760</v>
      </c>
      <c r="B147" s="8" t="s">
        <v>620</v>
      </c>
      <c r="C147" s="20" t="s">
        <v>211</v>
      </c>
      <c r="D147" s="11" t="s">
        <v>52</v>
      </c>
      <c r="E147" s="21" t="s">
        <v>791</v>
      </c>
      <c r="F147" s="14" t="s">
        <v>792</v>
      </c>
      <c r="G147" s="3" t="s">
        <v>761</v>
      </c>
      <c r="H147" s="4" t="s">
        <v>762</v>
      </c>
      <c r="I147" s="22">
        <v>243118914</v>
      </c>
      <c r="J147" s="6"/>
      <c r="K147" s="5">
        <v>243118914</v>
      </c>
      <c r="L147" s="7"/>
      <c r="M147" s="7"/>
      <c r="N147" s="7"/>
      <c r="O147" s="7"/>
      <c r="P147" s="5">
        <f t="shared" ref="P147" si="98">SUM(K147:O147)</f>
        <v>243118914</v>
      </c>
      <c r="Q147" s="12">
        <v>44049</v>
      </c>
      <c r="R147" s="12">
        <v>44196</v>
      </c>
      <c r="S147" s="10" t="s">
        <v>131</v>
      </c>
      <c r="T147" s="9" t="s">
        <v>97</v>
      </c>
    </row>
    <row r="148" spans="1:20" ht="138" customHeight="1" x14ac:dyDescent="0.2">
      <c r="A148" s="2" t="s">
        <v>763</v>
      </c>
      <c r="B148" s="8" t="s">
        <v>620</v>
      </c>
      <c r="C148" s="20" t="s">
        <v>211</v>
      </c>
      <c r="D148" s="11" t="s">
        <v>52</v>
      </c>
      <c r="E148" s="21" t="s">
        <v>791</v>
      </c>
      <c r="F148" s="14" t="s">
        <v>792</v>
      </c>
      <c r="G148" s="3" t="s">
        <v>764</v>
      </c>
      <c r="H148" s="4" t="s">
        <v>765</v>
      </c>
      <c r="I148" s="22">
        <v>48262232</v>
      </c>
      <c r="J148" s="6"/>
      <c r="K148" s="5">
        <v>48262232</v>
      </c>
      <c r="L148" s="7"/>
      <c r="M148" s="7"/>
      <c r="N148" s="7"/>
      <c r="O148" s="7"/>
      <c r="P148" s="5">
        <f t="shared" ref="P148" si="99">SUM(K148:O148)</f>
        <v>48262232</v>
      </c>
      <c r="Q148" s="12">
        <v>44049</v>
      </c>
      <c r="R148" s="12">
        <v>44196</v>
      </c>
      <c r="S148" s="10" t="s">
        <v>131</v>
      </c>
      <c r="T148" s="9" t="s">
        <v>97</v>
      </c>
    </row>
    <row r="149" spans="1:20" ht="138" customHeight="1" x14ac:dyDescent="0.2">
      <c r="A149" s="2" t="s">
        <v>766</v>
      </c>
      <c r="B149" s="8" t="s">
        <v>620</v>
      </c>
      <c r="C149" s="20" t="s">
        <v>211</v>
      </c>
      <c r="D149" s="11" t="s">
        <v>52</v>
      </c>
      <c r="E149" s="21" t="s">
        <v>791</v>
      </c>
      <c r="F149" s="14" t="s">
        <v>792</v>
      </c>
      <c r="G149" s="3" t="s">
        <v>767</v>
      </c>
      <c r="H149" s="4" t="s">
        <v>768</v>
      </c>
      <c r="I149" s="22">
        <v>10472000</v>
      </c>
      <c r="J149" s="6"/>
      <c r="K149" s="5">
        <v>10472000</v>
      </c>
      <c r="L149" s="7"/>
      <c r="M149" s="7"/>
      <c r="N149" s="7"/>
      <c r="O149" s="7"/>
      <c r="P149" s="5">
        <f t="shared" ref="P149" si="100">SUM(K149:O149)</f>
        <v>10472000</v>
      </c>
      <c r="Q149" s="12">
        <v>44049</v>
      </c>
      <c r="R149" s="12">
        <v>44196</v>
      </c>
      <c r="S149" s="10" t="s">
        <v>131</v>
      </c>
      <c r="T149" s="9" t="s">
        <v>97</v>
      </c>
    </row>
    <row r="150" spans="1:20" ht="103.5" customHeight="1" x14ac:dyDescent="0.2">
      <c r="A150" s="2" t="s">
        <v>720</v>
      </c>
      <c r="B150" s="8" t="s">
        <v>704</v>
      </c>
      <c r="C150" s="20" t="s">
        <v>215</v>
      </c>
      <c r="D150" s="11" t="s">
        <v>143</v>
      </c>
      <c r="E150" s="21" t="s">
        <v>731</v>
      </c>
      <c r="F150" s="14" t="s">
        <v>732</v>
      </c>
      <c r="G150" s="3" t="s">
        <v>721</v>
      </c>
      <c r="H150" s="4" t="s">
        <v>722</v>
      </c>
      <c r="I150" s="22">
        <v>72151340</v>
      </c>
      <c r="J150" s="6"/>
      <c r="K150" s="5">
        <v>72151340</v>
      </c>
      <c r="L150" s="7"/>
      <c r="M150" s="7"/>
      <c r="N150" s="7"/>
      <c r="O150" s="7"/>
      <c r="P150" s="5">
        <f t="shared" si="96"/>
        <v>72151340</v>
      </c>
      <c r="Q150" s="12">
        <v>44053</v>
      </c>
      <c r="R150" s="12">
        <v>44180</v>
      </c>
      <c r="S150" s="10" t="s">
        <v>338</v>
      </c>
      <c r="T150" s="9" t="s">
        <v>27</v>
      </c>
    </row>
    <row r="151" spans="1:20" ht="103.5" customHeight="1" x14ac:dyDescent="0.2">
      <c r="A151" s="2" t="s">
        <v>733</v>
      </c>
      <c r="B151" s="8" t="s">
        <v>704</v>
      </c>
      <c r="C151" s="20" t="s">
        <v>220</v>
      </c>
      <c r="D151" s="11" t="s">
        <v>143</v>
      </c>
      <c r="E151" s="21" t="s">
        <v>734</v>
      </c>
      <c r="F151" s="14" t="s">
        <v>735</v>
      </c>
      <c r="G151" s="3" t="s">
        <v>736</v>
      </c>
      <c r="H151" s="4" t="s">
        <v>737</v>
      </c>
      <c r="I151" s="22">
        <v>79730000</v>
      </c>
      <c r="J151" s="6"/>
      <c r="K151" s="5">
        <v>79730000</v>
      </c>
      <c r="L151" s="7"/>
      <c r="M151" s="7"/>
      <c r="N151" s="7"/>
      <c r="O151" s="7"/>
      <c r="P151" s="5">
        <f t="shared" ref="P151:P156" si="101">SUM(K151:O151)</f>
        <v>79730000</v>
      </c>
      <c r="Q151" s="12">
        <v>44053</v>
      </c>
      <c r="R151" s="12">
        <v>44196</v>
      </c>
      <c r="S151" s="10" t="s">
        <v>738</v>
      </c>
      <c r="T151" s="9" t="s">
        <v>27</v>
      </c>
    </row>
    <row r="152" spans="1:20" ht="138" customHeight="1" x14ac:dyDescent="0.2">
      <c r="A152" s="2" t="s">
        <v>775</v>
      </c>
      <c r="B152" s="8" t="s">
        <v>713</v>
      </c>
      <c r="C152" s="20" t="s">
        <v>568</v>
      </c>
      <c r="D152" s="11" t="s">
        <v>52</v>
      </c>
      <c r="E152" s="21" t="s">
        <v>795</v>
      </c>
      <c r="F152" s="14" t="s">
        <v>796</v>
      </c>
      <c r="G152" s="3" t="s">
        <v>776</v>
      </c>
      <c r="H152" s="4" t="s">
        <v>777</v>
      </c>
      <c r="I152" s="22">
        <v>25000000</v>
      </c>
      <c r="J152" s="6"/>
      <c r="K152" s="5">
        <v>25000000</v>
      </c>
      <c r="L152" s="7"/>
      <c r="M152" s="7"/>
      <c r="N152" s="7"/>
      <c r="O152" s="7"/>
      <c r="P152" s="5">
        <f t="shared" si="101"/>
        <v>25000000</v>
      </c>
      <c r="Q152" s="12">
        <v>44062</v>
      </c>
      <c r="R152" s="12">
        <v>44196</v>
      </c>
      <c r="S152" s="10" t="s">
        <v>778</v>
      </c>
      <c r="T152" s="9" t="s">
        <v>97</v>
      </c>
    </row>
    <row r="153" spans="1:20" ht="138" customHeight="1" x14ac:dyDescent="0.2">
      <c r="A153" s="2" t="s">
        <v>756</v>
      </c>
      <c r="B153" s="8" t="s">
        <v>713</v>
      </c>
      <c r="C153" s="20" t="s">
        <v>487</v>
      </c>
      <c r="D153" s="11" t="s">
        <v>193</v>
      </c>
      <c r="E153" s="21" t="s">
        <v>797</v>
      </c>
      <c r="F153" s="14" t="s">
        <v>798</v>
      </c>
      <c r="G153" s="3" t="s">
        <v>757</v>
      </c>
      <c r="H153" s="4" t="s">
        <v>758</v>
      </c>
      <c r="I153" s="22">
        <v>3064250</v>
      </c>
      <c r="J153" s="6"/>
      <c r="K153" s="5">
        <v>3064250</v>
      </c>
      <c r="L153" s="7"/>
      <c r="M153" s="7"/>
      <c r="N153" s="7"/>
      <c r="O153" s="7"/>
      <c r="P153" s="5">
        <f t="shared" ref="P153:P154" si="102">SUM(K153:O153)</f>
        <v>3064250</v>
      </c>
      <c r="Q153" s="12">
        <v>44061</v>
      </c>
      <c r="R153" s="12">
        <v>44196</v>
      </c>
      <c r="S153" s="10" t="s">
        <v>759</v>
      </c>
      <c r="T153" s="9" t="s">
        <v>27</v>
      </c>
    </row>
    <row r="154" spans="1:20" ht="138" customHeight="1" x14ac:dyDescent="0.2">
      <c r="A154" s="2" t="s">
        <v>769</v>
      </c>
      <c r="B154" s="8" t="s">
        <v>620</v>
      </c>
      <c r="C154" s="20" t="s">
        <v>211</v>
      </c>
      <c r="D154" s="11" t="s">
        <v>52</v>
      </c>
      <c r="E154" s="21" t="s">
        <v>791</v>
      </c>
      <c r="F154" s="14" t="s">
        <v>792</v>
      </c>
      <c r="G154" s="3" t="s">
        <v>770</v>
      </c>
      <c r="H154" s="4" t="s">
        <v>765</v>
      </c>
      <c r="I154" s="22">
        <v>43401200</v>
      </c>
      <c r="J154" s="6"/>
      <c r="K154" s="5">
        <v>43401200</v>
      </c>
      <c r="L154" s="7"/>
      <c r="M154" s="7"/>
      <c r="N154" s="7"/>
      <c r="O154" s="7"/>
      <c r="P154" s="5">
        <f t="shared" si="102"/>
        <v>43401200</v>
      </c>
      <c r="Q154" s="12">
        <v>44062</v>
      </c>
      <c r="R154" s="12">
        <v>44196</v>
      </c>
      <c r="S154" s="10" t="s">
        <v>131</v>
      </c>
      <c r="T154" s="9" t="s">
        <v>97</v>
      </c>
    </row>
    <row r="155" spans="1:20" ht="138" customHeight="1" x14ac:dyDescent="0.2">
      <c r="A155" s="2" t="s">
        <v>750</v>
      </c>
      <c r="B155" s="8" t="s">
        <v>713</v>
      </c>
      <c r="C155" s="20" t="s">
        <v>545</v>
      </c>
      <c r="D155" s="11" t="s">
        <v>124</v>
      </c>
      <c r="E155" s="21" t="s">
        <v>799</v>
      </c>
      <c r="F155" s="14" t="s">
        <v>801</v>
      </c>
      <c r="G155" s="3" t="s">
        <v>751</v>
      </c>
      <c r="H155" s="4" t="s">
        <v>752</v>
      </c>
      <c r="I155" s="22">
        <v>3088764</v>
      </c>
      <c r="J155" s="6"/>
      <c r="K155" s="5">
        <v>3088764</v>
      </c>
      <c r="L155" s="7"/>
      <c r="M155" s="7"/>
      <c r="N155" s="7"/>
      <c r="O155" s="7"/>
      <c r="P155" s="5">
        <f t="shared" si="101"/>
        <v>3088764</v>
      </c>
      <c r="Q155" s="12">
        <v>44057</v>
      </c>
      <c r="R155" s="12">
        <v>44104</v>
      </c>
      <c r="S155" s="10" t="s">
        <v>518</v>
      </c>
      <c r="T155" s="9" t="s">
        <v>97</v>
      </c>
    </row>
    <row r="156" spans="1:20" ht="138" customHeight="1" x14ac:dyDescent="0.2">
      <c r="A156" s="2" t="s">
        <v>782</v>
      </c>
      <c r="B156" s="8" t="s">
        <v>713</v>
      </c>
      <c r="C156" s="20" t="s">
        <v>517</v>
      </c>
      <c r="D156" s="11" t="s">
        <v>193</v>
      </c>
      <c r="E156" s="21" t="s">
        <v>800</v>
      </c>
      <c r="F156" s="14" t="s">
        <v>802</v>
      </c>
      <c r="G156" s="3" t="s">
        <v>783</v>
      </c>
      <c r="H156" s="4" t="s">
        <v>784</v>
      </c>
      <c r="I156" s="22">
        <v>20954710</v>
      </c>
      <c r="J156" s="6"/>
      <c r="K156" s="5">
        <v>20954710</v>
      </c>
      <c r="L156" s="7"/>
      <c r="M156" s="7"/>
      <c r="N156" s="7"/>
      <c r="O156" s="7"/>
      <c r="P156" s="5">
        <f t="shared" si="101"/>
        <v>20954710</v>
      </c>
      <c r="Q156" s="12">
        <v>44054</v>
      </c>
      <c r="R156" s="12">
        <v>44135</v>
      </c>
      <c r="S156" s="10" t="s">
        <v>785</v>
      </c>
      <c r="T156" s="9" t="s">
        <v>97</v>
      </c>
    </row>
    <row r="157" spans="1:20" ht="138" customHeight="1" x14ac:dyDescent="0.2">
      <c r="A157" s="2" t="s">
        <v>753</v>
      </c>
      <c r="B157" s="8" t="s">
        <v>620</v>
      </c>
      <c r="C157" s="20" t="s">
        <v>161</v>
      </c>
      <c r="D157" s="11" t="s">
        <v>536</v>
      </c>
      <c r="E157" s="21" t="s">
        <v>805</v>
      </c>
      <c r="F157" s="14" t="s">
        <v>806</v>
      </c>
      <c r="G157" s="3" t="s">
        <v>754</v>
      </c>
      <c r="H157" s="4" t="s">
        <v>755</v>
      </c>
      <c r="I157" s="22">
        <v>75000000</v>
      </c>
      <c r="J157" s="6"/>
      <c r="K157" s="5">
        <v>75000000</v>
      </c>
      <c r="L157" s="7"/>
      <c r="M157" s="7"/>
      <c r="N157" s="7"/>
      <c r="O157" s="7"/>
      <c r="P157" s="5">
        <f t="shared" ref="P157" si="103">SUM(K157:O157)</f>
        <v>75000000</v>
      </c>
      <c r="Q157" s="12">
        <v>44056</v>
      </c>
      <c r="R157" s="12">
        <v>44196</v>
      </c>
      <c r="S157" s="10" t="s">
        <v>26</v>
      </c>
      <c r="T157" s="9" t="s">
        <v>27</v>
      </c>
    </row>
    <row r="158" spans="1:20" ht="138" customHeight="1" x14ac:dyDescent="0.2">
      <c r="A158" s="2" t="s">
        <v>779</v>
      </c>
      <c r="B158" s="8" t="s">
        <v>713</v>
      </c>
      <c r="C158" s="20" t="s">
        <v>619</v>
      </c>
      <c r="D158" s="11" t="s">
        <v>52</v>
      </c>
      <c r="E158" s="21" t="s">
        <v>803</v>
      </c>
      <c r="F158" s="14" t="s">
        <v>804</v>
      </c>
      <c r="G158" s="3" t="s">
        <v>780</v>
      </c>
      <c r="H158" s="4" t="s">
        <v>781</v>
      </c>
      <c r="I158" s="22">
        <v>50000000</v>
      </c>
      <c r="J158" s="6"/>
      <c r="K158" s="5">
        <v>50000000</v>
      </c>
      <c r="L158" s="7"/>
      <c r="M158" s="7"/>
      <c r="N158" s="7"/>
      <c r="O158" s="7"/>
      <c r="P158" s="5">
        <f t="shared" ref="P158:P159" si="104">SUM(K158:O158)</f>
        <v>50000000</v>
      </c>
      <c r="Q158" s="12">
        <v>44064</v>
      </c>
      <c r="R158" s="12">
        <v>44196</v>
      </c>
      <c r="S158" s="10" t="s">
        <v>231</v>
      </c>
      <c r="T158" s="9" t="s">
        <v>97</v>
      </c>
    </row>
    <row r="159" spans="1:20" ht="138" customHeight="1" x14ac:dyDescent="0.2">
      <c r="A159" s="2" t="s">
        <v>826</v>
      </c>
      <c r="B159" s="8" t="s">
        <v>713</v>
      </c>
      <c r="C159" s="20" t="s">
        <v>588</v>
      </c>
      <c r="D159" s="11" t="s">
        <v>52</v>
      </c>
      <c r="E159" s="21" t="s">
        <v>828</v>
      </c>
      <c r="F159" s="14" t="s">
        <v>829</v>
      </c>
      <c r="G159" s="3" t="s">
        <v>283</v>
      </c>
      <c r="H159" s="4" t="s">
        <v>827</v>
      </c>
      <c r="I159" s="22">
        <v>53500000</v>
      </c>
      <c r="J159" s="6"/>
      <c r="K159" s="5">
        <v>53500000</v>
      </c>
      <c r="L159" s="7"/>
      <c r="M159" s="7"/>
      <c r="N159" s="7"/>
      <c r="O159" s="7"/>
      <c r="P159" s="5">
        <f t="shared" si="104"/>
        <v>53500000</v>
      </c>
      <c r="Q159" s="12">
        <v>44071</v>
      </c>
      <c r="R159" s="12">
        <v>44196</v>
      </c>
      <c r="S159" s="10" t="s">
        <v>26</v>
      </c>
      <c r="T159" s="9" t="s">
        <v>27</v>
      </c>
    </row>
    <row r="160" spans="1:20" ht="138" customHeight="1" x14ac:dyDescent="0.2">
      <c r="A160" s="2" t="s">
        <v>811</v>
      </c>
      <c r="B160" s="8" t="s">
        <v>810</v>
      </c>
      <c r="C160" s="20" t="s">
        <v>161</v>
      </c>
      <c r="D160" s="11" t="s">
        <v>124</v>
      </c>
      <c r="E160" s="21" t="s">
        <v>830</v>
      </c>
      <c r="F160" s="14" t="s">
        <v>831</v>
      </c>
      <c r="G160" s="3" t="s">
        <v>812</v>
      </c>
      <c r="H160" s="4" t="s">
        <v>813</v>
      </c>
      <c r="I160" s="22">
        <v>24728000</v>
      </c>
      <c r="J160" s="6"/>
      <c r="K160" s="5">
        <v>24728000</v>
      </c>
      <c r="L160" s="7"/>
      <c r="M160" s="7"/>
      <c r="N160" s="7"/>
      <c r="O160" s="7"/>
      <c r="P160" s="5">
        <f t="shared" ref="P160:P162" si="105">SUM(K160:O160)</f>
        <v>24728000</v>
      </c>
      <c r="Q160" s="12">
        <v>44070</v>
      </c>
      <c r="R160" s="12">
        <v>44196</v>
      </c>
      <c r="S160" s="10" t="s">
        <v>814</v>
      </c>
      <c r="T160" s="9" t="s">
        <v>27</v>
      </c>
    </row>
    <row r="161" spans="1:20" ht="138" customHeight="1" x14ac:dyDescent="0.2">
      <c r="A161" s="2" t="s">
        <v>823</v>
      </c>
      <c r="B161" s="8" t="s">
        <v>172</v>
      </c>
      <c r="C161" s="20" t="s">
        <v>176</v>
      </c>
      <c r="D161" s="11" t="s">
        <v>52</v>
      </c>
      <c r="E161" s="21" t="s">
        <v>838</v>
      </c>
      <c r="F161" s="14" t="s">
        <v>839</v>
      </c>
      <c r="G161" s="3" t="s">
        <v>824</v>
      </c>
      <c r="H161" s="4" t="s">
        <v>825</v>
      </c>
      <c r="I161" s="22">
        <v>178000000</v>
      </c>
      <c r="J161" s="6"/>
      <c r="K161" s="5">
        <v>178000000</v>
      </c>
      <c r="L161" s="7"/>
      <c r="M161" s="7"/>
      <c r="N161" s="7"/>
      <c r="O161" s="7"/>
      <c r="P161" s="5">
        <f t="shared" ref="P161" si="106">SUM(K161:O161)</f>
        <v>178000000</v>
      </c>
      <c r="Q161" s="12">
        <v>44069</v>
      </c>
      <c r="R161" s="12">
        <v>44196</v>
      </c>
      <c r="S161" s="10" t="s">
        <v>170</v>
      </c>
      <c r="T161" s="9" t="s">
        <v>97</v>
      </c>
    </row>
    <row r="162" spans="1:20" ht="138" customHeight="1" x14ac:dyDescent="0.2">
      <c r="A162" s="2" t="s">
        <v>820</v>
      </c>
      <c r="B162" s="8" t="s">
        <v>713</v>
      </c>
      <c r="C162" s="20" t="s">
        <v>613</v>
      </c>
      <c r="D162" s="11" t="s">
        <v>124</v>
      </c>
      <c r="E162" s="21" t="s">
        <v>836</v>
      </c>
      <c r="F162" s="14" t="s">
        <v>837</v>
      </c>
      <c r="G162" s="3" t="s">
        <v>821</v>
      </c>
      <c r="H162" s="4" t="s">
        <v>822</v>
      </c>
      <c r="I162" s="22">
        <v>14480000</v>
      </c>
      <c r="J162" s="6"/>
      <c r="K162" s="5">
        <v>14480000</v>
      </c>
      <c r="L162" s="7"/>
      <c r="M162" s="7"/>
      <c r="N162" s="7"/>
      <c r="O162" s="7"/>
      <c r="P162" s="5">
        <f t="shared" si="105"/>
        <v>14480000</v>
      </c>
      <c r="Q162" s="12">
        <v>44070</v>
      </c>
      <c r="R162" s="12">
        <v>44196</v>
      </c>
      <c r="S162" s="10" t="s">
        <v>158</v>
      </c>
      <c r="T162" s="9" t="s">
        <v>27</v>
      </c>
    </row>
    <row r="163" spans="1:20" ht="138" customHeight="1" x14ac:dyDescent="0.2">
      <c r="A163" s="2" t="s">
        <v>809</v>
      </c>
      <c r="B163" s="8" t="s">
        <v>810</v>
      </c>
      <c r="C163" s="20" t="s">
        <v>219</v>
      </c>
      <c r="D163" s="11" t="s">
        <v>23</v>
      </c>
      <c r="E163" s="21" t="s">
        <v>834</v>
      </c>
      <c r="F163" s="14" t="s">
        <v>835</v>
      </c>
      <c r="G163" s="3" t="s">
        <v>815</v>
      </c>
      <c r="H163" s="4" t="s">
        <v>816</v>
      </c>
      <c r="I163" s="22">
        <v>70000000</v>
      </c>
      <c r="J163" s="6"/>
      <c r="K163" s="5">
        <v>70000000</v>
      </c>
      <c r="L163" s="7"/>
      <c r="M163" s="7"/>
      <c r="N163" s="7"/>
      <c r="O163" s="7"/>
      <c r="P163" s="5">
        <f t="shared" ref="P163" si="107">SUM(K163:O163)</f>
        <v>70000000</v>
      </c>
      <c r="Q163" s="12">
        <v>44069</v>
      </c>
      <c r="R163" s="12">
        <v>44165</v>
      </c>
      <c r="S163" s="10" t="s">
        <v>522</v>
      </c>
      <c r="T163" s="9" t="s">
        <v>97</v>
      </c>
    </row>
    <row r="164" spans="1:20" ht="138" customHeight="1" x14ac:dyDescent="0.2">
      <c r="A164" s="2" t="s">
        <v>817</v>
      </c>
      <c r="B164" s="8" t="s">
        <v>810</v>
      </c>
      <c r="C164" s="20" t="s">
        <v>348</v>
      </c>
      <c r="D164" s="11" t="s">
        <v>23</v>
      </c>
      <c r="E164" s="21" t="s">
        <v>833</v>
      </c>
      <c r="F164" s="14" t="s">
        <v>832</v>
      </c>
      <c r="G164" s="3" t="s">
        <v>818</v>
      </c>
      <c r="H164" s="4" t="s">
        <v>819</v>
      </c>
      <c r="I164" s="22">
        <v>70000000</v>
      </c>
      <c r="J164" s="6"/>
      <c r="K164" s="5">
        <v>70000000</v>
      </c>
      <c r="L164" s="7"/>
      <c r="M164" s="7"/>
      <c r="N164" s="7"/>
      <c r="O164" s="7"/>
      <c r="P164" s="5">
        <f t="shared" ref="P164" si="108">SUM(K164:O164)</f>
        <v>70000000</v>
      </c>
      <c r="Q164" s="12">
        <v>44070</v>
      </c>
      <c r="R164" s="12">
        <v>44165</v>
      </c>
      <c r="S164" s="10" t="s">
        <v>170</v>
      </c>
      <c r="T164" s="9" t="s">
        <v>97</v>
      </c>
    </row>
  </sheetData>
  <autoFilter ref="A2:T164"/>
  <mergeCells count="11">
    <mergeCell ref="I1:P1"/>
    <mergeCell ref="T1:T2"/>
    <mergeCell ref="Q1:R1"/>
    <mergeCell ref="A1:A2"/>
    <mergeCell ref="G1:G2"/>
    <mergeCell ref="H1:H2"/>
    <mergeCell ref="B1:B2"/>
    <mergeCell ref="D1:D2"/>
    <mergeCell ref="E1:E2"/>
    <mergeCell ref="F1:F2"/>
    <mergeCell ref="C1:C2"/>
  </mergeCells>
  <hyperlinks>
    <hyperlink ref="F49" r:id="rId1"/>
    <hyperlink ref="F93" r:id="rId2"/>
    <hyperlink ref="F109" r:id="rId3"/>
    <hyperlink ref="F108" r:id="rId4"/>
    <hyperlink ref="F98" r:id="rId5"/>
    <hyperlink ref="F99" r:id="rId6"/>
    <hyperlink ref="F107" r:id="rId7"/>
    <hyperlink ref="F100" r:id="rId8"/>
  </hyperlinks>
  <pageMargins left="0.7" right="0.7" top="0.75" bottom="0.75" header="0.3" footer="0.3"/>
  <pageSetup orientation="portrait" verticalDpi="1200" r:id="rId9"/>
  <drawing r:id="rId10"/>
  <legacyDrawing r:id="rId11"/>
  <controls>
    <mc:AlternateContent xmlns:mc="http://schemas.openxmlformats.org/markup-compatibility/2006">
      <mc:Choice Requires="x14">
        <control shapeId="1142" r:id="rId12" name="Control 118">
          <controlPr defaultSize="0" r:id="rId13">
            <anchor moveWithCells="1">
              <from>
                <xdr:col>5</xdr:col>
                <xdr:colOff>400050</xdr:colOff>
                <xdr:row>164</xdr:row>
                <xdr:rowOff>0</xdr:rowOff>
              </from>
              <to>
                <xdr:col>5</xdr:col>
                <xdr:colOff>619125</xdr:colOff>
                <xdr:row>165</xdr:row>
                <xdr:rowOff>66675</xdr:rowOff>
              </to>
            </anchor>
          </controlPr>
        </control>
      </mc:Choice>
      <mc:Fallback>
        <control shapeId="1142" r:id="rId12" name="Control 118"/>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Diana Pardo</cp:lastModifiedBy>
  <dcterms:created xsi:type="dcterms:W3CDTF">2019-01-18T16:11:10Z</dcterms:created>
  <dcterms:modified xsi:type="dcterms:W3CDTF">2020-09-03T16:50:30Z</dcterms:modified>
</cp:coreProperties>
</file>