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EJECUCION Y LIQUIDACION\VIGENCIA 2020\"/>
    </mc:Choice>
  </mc:AlternateContent>
  <bookViews>
    <workbookView xWindow="-120" yWindow="-120" windowWidth="20730" windowHeight="11160"/>
  </bookViews>
  <sheets>
    <sheet name="Hoja1" sheetId="1" r:id="rId1"/>
  </sheets>
  <definedNames>
    <definedName name="_xlnm._FilterDatabase" localSheetId="0" hidden="1">Hoja1!$A$2:$P$132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32" i="1" l="1"/>
  <c r="K131" i="1" l="1"/>
  <c r="K106" i="1" l="1"/>
  <c r="K130" i="1" l="1"/>
  <c r="K129" i="1" l="1"/>
  <c r="K128" i="1"/>
  <c r="K127" i="1"/>
  <c r="K126" i="1"/>
  <c r="K125" i="1" l="1"/>
  <c r="K124" i="1" l="1"/>
  <c r="K123" i="1" l="1"/>
  <c r="K122" i="1" l="1"/>
  <c r="K121" i="1"/>
  <c r="K116" i="1" l="1"/>
  <c r="K120" i="1" l="1"/>
  <c r="K118" i="1" l="1"/>
  <c r="J73" i="1" l="1"/>
  <c r="K117" i="1" l="1"/>
  <c r="K115" i="1"/>
  <c r="K119" i="1"/>
  <c r="K114" i="1"/>
  <c r="K100" i="1" l="1"/>
  <c r="K112" i="1"/>
  <c r="K113" i="1"/>
  <c r="K107" i="1" l="1"/>
  <c r="K110" i="1" l="1"/>
  <c r="K99" i="1"/>
  <c r="K98" i="1"/>
  <c r="J13" i="1" l="1"/>
  <c r="K111" i="1" l="1"/>
  <c r="K108" i="1"/>
  <c r="K109" i="1"/>
  <c r="K93" i="1" l="1"/>
  <c r="K105" i="1" l="1"/>
  <c r="K60" i="1" l="1"/>
  <c r="K104" i="1"/>
  <c r="K95" i="1" l="1"/>
  <c r="K94" i="1" l="1"/>
  <c r="K97" i="1"/>
  <c r="K83" i="1"/>
  <c r="K88" i="1"/>
  <c r="K76" i="1" l="1"/>
  <c r="K103" i="1" l="1"/>
  <c r="K102" i="1" l="1"/>
  <c r="K92" i="1" l="1"/>
  <c r="K71" i="1" l="1"/>
  <c r="K85" i="1" l="1"/>
  <c r="J11" i="1" l="1"/>
  <c r="K87" i="1" l="1"/>
  <c r="K89" i="1"/>
  <c r="K96" i="1" l="1"/>
  <c r="K101" i="1" l="1"/>
  <c r="K90" i="1" l="1"/>
  <c r="K91" i="1"/>
  <c r="K86" i="1"/>
  <c r="K84" i="1" l="1"/>
  <c r="K81" i="1"/>
  <c r="K82" i="1"/>
  <c r="K80" i="1" l="1"/>
  <c r="K78" i="1"/>
  <c r="K70" i="1" l="1"/>
  <c r="K69" i="1"/>
  <c r="K54" i="1"/>
  <c r="K56" i="1"/>
  <c r="K53" i="1"/>
  <c r="K52" i="1"/>
  <c r="K55" i="1"/>
  <c r="K51" i="1"/>
  <c r="K64" i="1" l="1"/>
  <c r="K65" i="1"/>
  <c r="K74" i="1" l="1"/>
  <c r="K73" i="1"/>
  <c r="K45" i="1"/>
  <c r="K77" i="1" l="1"/>
  <c r="K75" i="1"/>
  <c r="K63" i="1"/>
  <c r="K66" i="1"/>
  <c r="K79" i="1"/>
  <c r="K72" i="1" l="1"/>
  <c r="K68" i="1" l="1"/>
  <c r="K67" i="1"/>
  <c r="K62" i="1" l="1"/>
  <c r="K61" i="1" l="1"/>
  <c r="K59" i="1"/>
  <c r="K48" i="1"/>
  <c r="K47" i="1"/>
  <c r="K44" i="1"/>
  <c r="K58" i="1"/>
  <c r="K50" i="1" l="1"/>
  <c r="K57" i="1" l="1"/>
  <c r="K49" i="1"/>
  <c r="K46" i="1"/>
  <c r="K43" i="1" l="1"/>
  <c r="K42" i="1"/>
  <c r="K38" i="1"/>
  <c r="K39" i="1"/>
  <c r="K37" i="1"/>
  <c r="K34" i="1" l="1"/>
  <c r="K32" i="1"/>
  <c r="K30" i="1"/>
  <c r="K29" i="1"/>
  <c r="K28" i="1"/>
  <c r="K26" i="1" l="1"/>
  <c r="K41" i="1" l="1"/>
  <c r="K40" i="1"/>
  <c r="K25" i="1" l="1"/>
  <c r="K24" i="1" l="1"/>
  <c r="K31" i="1" l="1"/>
  <c r="K33" i="1" l="1"/>
  <c r="K36" i="1" l="1"/>
  <c r="K35" i="1" l="1"/>
  <c r="K27" i="1" l="1"/>
  <c r="K17" i="1" l="1"/>
  <c r="K23" i="1" l="1"/>
  <c r="K18" i="1" l="1"/>
  <c r="K20" i="1" l="1"/>
  <c r="K21" i="1"/>
  <c r="K22" i="1" l="1"/>
  <c r="K19" i="1" l="1"/>
  <c r="K16" i="1" l="1"/>
  <c r="K15" i="1" l="1"/>
  <c r="K4" i="1" l="1"/>
  <c r="K5" i="1"/>
  <c r="K6" i="1"/>
  <c r="K7" i="1"/>
  <c r="K8" i="1"/>
  <c r="K9" i="1"/>
  <c r="K10" i="1"/>
  <c r="K11" i="1"/>
  <c r="K12" i="1"/>
  <c r="K13" i="1"/>
  <c r="K14" i="1"/>
  <c r="K3" i="1"/>
</calcChain>
</file>

<file path=xl/sharedStrings.xml><?xml version="1.0" encoding="utf-8"?>
<sst xmlns="http://schemas.openxmlformats.org/spreadsheetml/2006/main" count="1316" uniqueCount="666">
  <si>
    <t>OBJETO</t>
  </si>
  <si>
    <t>VALOR  TOTAL DEL CONTRATO</t>
  </si>
  <si>
    <t>PLAZO DE EJECUCION</t>
  </si>
  <si>
    <t>SUPERVISOR</t>
  </si>
  <si>
    <t>ORDENADOR DEL GASTO</t>
  </si>
  <si>
    <t>VALOR INICIAL</t>
  </si>
  <si>
    <t>VALOR ADICIÓN 
Y/O REDUCCION</t>
  </si>
  <si>
    <t>VALOR VIGENCIA 2020</t>
  </si>
  <si>
    <t>VALOR TOTAL</t>
  </si>
  <si>
    <t>FECHA DE FIRMA  CONTRATO INICIAL</t>
  </si>
  <si>
    <t>N° CONTRATO</t>
  </si>
  <si>
    <t xml:space="preserve">CONTRATISTA </t>
  </si>
  <si>
    <t>URL</t>
  </si>
  <si>
    <t xml:space="preserve">IDENTIFICACION DEL PROCESO EN SECOP II </t>
  </si>
  <si>
    <t>SUBDIRECCION A LA QUE PERTENECE</t>
  </si>
  <si>
    <t xml:space="preserve">PLAZO DE EJECUCION
</t>
  </si>
  <si>
    <t>N° PROCESO</t>
  </si>
  <si>
    <t>005-2020</t>
  </si>
  <si>
    <t xml:space="preserve">CONTRATACION DIRECTA </t>
  </si>
  <si>
    <t>05-2020</t>
  </si>
  <si>
    <t>SANDY BIBIANA SALAMANCA GARCIA</t>
  </si>
  <si>
    <t>PRESTACION DE SERVICIOS PROFESIONALES COMO MEDICO ESPECIALISTA EN MEDICINA  DEL TRABAJO O SALUD OCUPACIONAL</t>
  </si>
  <si>
    <t xml:space="preserve">DIANA MARCELA RODRIGUEZ </t>
  </si>
  <si>
    <t>CLARA ESPERANZA  GALVIS DIAZ</t>
  </si>
  <si>
    <t>SUBDIRECCION ADMINISTRATIVA</t>
  </si>
  <si>
    <t>CD-005-2020-HOMIL</t>
  </si>
  <si>
    <t>006-2020</t>
  </si>
  <si>
    <t>06-2020</t>
  </si>
  <si>
    <t>ADRIANA REY VELASCO</t>
  </si>
  <si>
    <t>PRESTACION DE SERVICIOS PROFESIONALES ESPECIALIZADOS CON MAESTRIA EN ECONOMIA DE LA SALUD, PARA LA OFICINA ASESORA DE PLANEACION, SUBDIRECCION MEDICA Y SUBDIRECCION DE SERVICIOS AMBULATORIOS Y DE APOYO DIAGNOSTICO TERAPEUTICO DEL HOSPITAL MILITAR CENTRAL</t>
  </si>
  <si>
    <t>MARY RUTH FONSECA</t>
  </si>
  <si>
    <t>DIRECCION</t>
  </si>
  <si>
    <r>
      <t>CD-006-2020-HOMIL</t>
    </r>
    <r>
      <rPr>
        <sz val="9"/>
        <color theme="1"/>
        <rFont val="Arial"/>
        <family val="2"/>
      </rPr>
      <t xml:space="preserve"> </t>
    </r>
  </si>
  <si>
    <t>004-2020</t>
  </si>
  <si>
    <t>04-2020</t>
  </si>
  <si>
    <t>GABRIEL ARTURO FIGUEROA GUEVARA</t>
  </si>
  <si>
    <t>PRESTACION DE SERVICIOS PROFESIONALES  Y DE APOYO A LA GESTION DE UN (01) ABOGADA ESPECIALISTA PARA EL AREA DE GESTION CONTRATOS DEL HOSPITAL MILITAR CENTRAL</t>
  </si>
  <si>
    <t>CD-004-2020-HOMIL</t>
  </si>
  <si>
    <t>001-2020</t>
  </si>
  <si>
    <t>01-2020</t>
  </si>
  <si>
    <t>ANA MARIA CASTAÑEDA CARDOZO</t>
  </si>
  <si>
    <t>CD-001-2020-HOMIL</t>
  </si>
  <si>
    <t>002-2020</t>
  </si>
  <si>
    <t>03-2020</t>
  </si>
  <si>
    <t>MARINA NATHALY ROSALES PAREDES</t>
  </si>
  <si>
    <t>003-2020</t>
  </si>
  <si>
    <t>02-2020</t>
  </si>
  <si>
    <t>MARIA PAULA GOMEZ PINTO</t>
  </si>
  <si>
    <t>009-2020</t>
  </si>
  <si>
    <t>MINIMA CUANTIA</t>
  </si>
  <si>
    <t>ARROW MEDICAL S.A.S</t>
  </si>
  <si>
    <t>MC-001-2020-HOMIL</t>
  </si>
  <si>
    <t>SUMINISTRO DE INSUMOS MEDICO-QUIRURGICOS (OXIGENADORES, HEMOCONCENTRADORES, CONECTORES, E INTERCAMBIADOR DE CALOR) PARA EL SERVICIO DE CARDIOVASCULAR DEL HOSPITAL MILITAR CENTRAL</t>
  </si>
  <si>
    <t>DOUGLAS ALDEMAR CACERES</t>
  </si>
  <si>
    <t>SUBDIRECCION MEDICA</t>
  </si>
  <si>
    <t>008-2020</t>
  </si>
  <si>
    <t>KAIKA S.A.S</t>
  </si>
  <si>
    <t>SUMINISTRO DE INSUMOS MEDICO-QUIRURGICOS (FORMALDEHIDO) REQUERIDO PARA EL FUNCIONAMIENTO DE LA CENTRAL DE ESTERILIZACION DEL HOSPITAL MILITAR CENTRAL</t>
  </si>
  <si>
    <r>
      <t>MC-002-2020-HOMIL</t>
    </r>
    <r>
      <rPr>
        <sz val="9"/>
        <color theme="1"/>
        <rFont val="Arial"/>
        <family val="2"/>
      </rPr>
      <t xml:space="preserve"> </t>
    </r>
  </si>
  <si>
    <t>MARTHA LIGIA CASTAÑO</t>
  </si>
  <si>
    <t>MODALIDAD DE SELECCIÓN</t>
  </si>
  <si>
    <t>MIGUEL ANGEL OBANDO CASTILLO</t>
  </si>
  <si>
    <t>010-2020</t>
  </si>
  <si>
    <t>GESCOM LTDA</t>
  </si>
  <si>
    <t>ADQUISICION DE INSUMOS PARA EL CAJERO AUTOMATICO Y LA CAJA MANUAL DE TALANQUERAS DE INGRESO DEL PARQUEADERO PUBLICO DEL HOSPITAL MILITAR CENTRAL</t>
  </si>
  <si>
    <t>JOHN EDWIN VEGA SANTOS</t>
  </si>
  <si>
    <t>CESAR AUGUSTO BARRIOS</t>
  </si>
  <si>
    <r>
      <t>MC-004-2020-HOMIL</t>
    </r>
    <r>
      <rPr>
        <sz val="9"/>
        <color theme="1"/>
        <rFont val="Arial"/>
        <family val="2"/>
      </rPr>
      <t xml:space="preserve"> </t>
    </r>
  </si>
  <si>
    <t>011-2020</t>
  </si>
  <si>
    <t>WORLD MEDICAL S.A.S</t>
  </si>
  <si>
    <t>SUMINISTRO DE INSUMOS MEDICO-QUIRURGICOS, PARA LOS SERVICIOS DE HEMODINAMIA, RADIOLOGIA INTERVENCIONISTA, NEUROCIRUGIA INTERVENCIONISTA, VASCULAR Y ANGIOGRAFIA DEL HOSPITAL MILITAR CENTRAL</t>
  </si>
  <si>
    <t>MC-006-2020</t>
  </si>
  <si>
    <t>RUBEN DARIO DUQUE</t>
  </si>
  <si>
    <t>007-2020</t>
  </si>
  <si>
    <t>07-2020</t>
  </si>
  <si>
    <t>PEDRO HEMEL HERRERA MENDEZ</t>
  </si>
  <si>
    <t>PRESTACION DE SERVICIOS PROFESIONALES DE UN ABOGADO EXTERNO CON EXPERIENCIA EN MATERIA DE RESPONSABILIDAD EN FALLA MEDICA, PARA LA OFICINA ASESORA JURIDICA DEL HOSPITAL MILITAR CENTRAL</t>
  </si>
  <si>
    <t>CD-007-2020-HOMIL</t>
  </si>
  <si>
    <t>MIGUEL ANGEL TOVAR HERRERA</t>
  </si>
  <si>
    <t>https://community.secop.gov.co/Public/Tendering/OpportunityDetail/Index?noticeUID=CO1.NTC.1032772&amp;isFromPublicArea=True&amp;isModal=true&amp;asPopupView=true</t>
  </si>
  <si>
    <t>https://community.secop.gov.co/Public/Tendering/OpportunityDetail/Index?noticeUID=CO1.NTC.1047168&amp;isFromPublicArea=True&amp;isModal=true&amp;asPopupView=true</t>
  </si>
  <si>
    <t>https://community.secop.gov.co/Public/Tendering/OpportunityDetail/Index?noticeUID=CO1.NTC.1047167&amp;isFromPublicArea=True&amp;isModal=true&amp;asPopupView=true</t>
  </si>
  <si>
    <t>https://community.secop.gov.co/Public/Tendering/OpportunityDetail/Index?noticeUID=CO1.NTC.1053261&amp;isFromPublicArea=True&amp;isModal=true&amp;asPopupView=true</t>
  </si>
  <si>
    <t>https://community.secop.gov.co/Public/Tendering/OpportunityDetail/Index?noticeUID=CO1.NTC.1070144&amp;isFromPublicArea=True&amp;isModal=true&amp;asPopupView=true</t>
  </si>
  <si>
    <t>https://community.secop.gov.co/Public/Tendering/OpportunityDetail/Index?noticeUID=CO1.NTC.1058174&amp;isFromPublicArea=True&amp;isModal=true&amp;asPopupView=true</t>
  </si>
  <si>
    <t>https://community.secop.gov.co/Public/Tendering/OpportunityDetail/Index?noticeUID=CO1.NTC.1058175&amp;isFromPublicArea=True&amp;isModal=true&amp;asPopupView=true</t>
  </si>
  <si>
    <t>https://community.secop.gov.co/Public/Tendering/OpportunityDetail/Index?noticeUID=CO1.NTC.1059258&amp;isFromPublicArea=True&amp;isModal=true&amp;asPopupView=true</t>
  </si>
  <si>
    <t>https://community.secop.gov.co/Public/Tendering/OpportunityDetail/Index?noticeUID=CO1.NTC.1062277&amp;isFromPublicArea=True&amp;isModal=true&amp;asPopupView=true</t>
  </si>
  <si>
    <t>012-2020</t>
  </si>
  <si>
    <t>CARLOS ALBERTO GARCIA LINARES</t>
  </si>
  <si>
    <t>PRESTACION DE SERVICIOS PROFESIONALES DE UN MEDICO FORMADO COMO ESPECIALISTA EN ENDOCRINOLOGIA</t>
  </si>
  <si>
    <t>EDUARDO ENRIQUE MEDINA DIAZ</t>
  </si>
  <si>
    <t>CD-012-2020-HOMIL</t>
  </si>
  <si>
    <t>https://community.secop.gov.co/Public/Tendering/OpportunityDetail/Index?noticeUID=CO1.NTC.1090062&amp;isFromPublicArea=True&amp;isModal=true&amp;asPopupView=true</t>
  </si>
  <si>
    <t>SUBDIRECCION DE APOYO</t>
  </si>
  <si>
    <t>013-2020</t>
  </si>
  <si>
    <t xml:space="preserve">MINIMA CUANTIA </t>
  </si>
  <si>
    <t>EXPRESSERVICES LTDA</t>
  </si>
  <si>
    <t xml:space="preserve">PRESTACION DE SERVICIOS DE MENSAJERIA DE CORREO CERTIFICADO  A NIVEL LOCAL PERIFERICO, NACIONAL, TRAYECTO ESPECIAL E INTERNACIONAL PARA EL HOSPITAL MILITAR CENTRAL </t>
  </si>
  <si>
    <t>SERGIO ALONSO CRUZ</t>
  </si>
  <si>
    <t>MC-003-2020-HOMIL</t>
  </si>
  <si>
    <t>https://community.secop.gov.co/Public/Tendering/OpportunityDetail/Index?noticeUID=CO1.NTC.1062820&amp;isFromPublicArea=True&amp;isModal=true&amp;asPopupView=true</t>
  </si>
  <si>
    <t>014-2020</t>
  </si>
  <si>
    <t>CONTTRATACION DIRECTA</t>
  </si>
  <si>
    <t>CD-009-2020-HOMIL</t>
  </si>
  <si>
    <t>ESCUDERO GIRALDO &amp; ABOGADOS S.A.S</t>
  </si>
  <si>
    <t>PRESTACION DE SERVICIOS PROFESIONALES PARA LA DEFENSA JURIDICA EN DERECHO LABORAL Y ADMINISTRATIVO DEL HOSPITAL MILITAR CENTRAL</t>
  </si>
  <si>
    <t>017-2020</t>
  </si>
  <si>
    <t>PENSEMOS S.A</t>
  </si>
  <si>
    <t>RENOVACION, ACTUALIZACION Y SOPORTE TECNICO DE SOFTWARE SUITE VISION EMPRESARIAL DEL HOSPITAL MILITAR CENTRAL</t>
  </si>
  <si>
    <t>CD-010-2020-HOMIL</t>
  </si>
  <si>
    <t>CLAUDIA ROCIO RAMIREZ QUESADA</t>
  </si>
  <si>
    <t>https://community.secop.gov.co/Public/Tendering/OpportunityDetail/Index?noticeUID=CO1.NTC.1101649&amp;isFromPublicArea=True&amp;isModal=true&amp;asPopupView=true</t>
  </si>
  <si>
    <t>https://community.secop.gov.co/Public/Tendering/OpportunityDetail/Index?noticeUID=CO1.NTC.1099857&amp;isFromPublicArea=True&amp;isModal=true&amp;asPopupView=true</t>
  </si>
  <si>
    <t>020-2020</t>
  </si>
  <si>
    <t>016-2020</t>
  </si>
  <si>
    <t>PANAMERICAN INSTRUMENTS LTDA</t>
  </si>
  <si>
    <t>SUMINSTRO DE ELEMENTOS, INSUMOS Y DISPOSITIVOS MEDICOS PARA LOS PROCEDIMIENTOS QUIRURGICOS DEL SERVICIO DE OFTALMOLOGIA DEL HOSPITAL MILITAR CENTRAL</t>
  </si>
  <si>
    <t>LUIS ALBERTO RUIZ ROBLES</t>
  </si>
  <si>
    <t>019-2020</t>
  </si>
  <si>
    <t>COLCAN</t>
  </si>
  <si>
    <t>PRESTACION DE SERVICIOS PARA REALIZAR PROCEDIMIENTOS DE PRUEBAS CONFIRMATORIAS DE LOS DONANTES DE SANGRE ATENDIDOS EN EL HOSPITAL MILITAR CENTRAL</t>
  </si>
  <si>
    <t>PAULA CORDON PAZMIÑO</t>
  </si>
  <si>
    <t>018-2020</t>
  </si>
  <si>
    <t>BIOMOLECULAR DIAGNOSTICA LTDA</t>
  </si>
  <si>
    <t>PRESTACION DE SERVICIOS DE EXAMENENS DE MICROSCOPIA ELECTRONICA EN BIOPSIAS PARA LA ATENCION DE LOS USUARIOS DEL HOSPITAL MILITAR CENTRAL</t>
  </si>
  <si>
    <t>YADIRA ASTRID VASQUEZ</t>
  </si>
  <si>
    <t>BIO-INSTRUMENTS S.A.S</t>
  </si>
  <si>
    <t>SUMINISTRO DE INSUMOS PARA EL FUNCIONAMIENTO DEL EQUIPO AUTMATIZADO DE MARCADORES DE CASSETTES HISTOLOGICOS</t>
  </si>
  <si>
    <t>https://community.secop.gov.co/Public/Tendering/OpportunityDetail/Index?noticeUID=CO1.NTC.1096502&amp;isFromPublicArea=True&amp;isModal=true&amp;asPopupView=true</t>
  </si>
  <si>
    <t>MC-011-2020-HOMIL</t>
  </si>
  <si>
    <t>MC-010-2020- HOMIL</t>
  </si>
  <si>
    <t>https://community.secop.gov.co/Public/Tendering/OpportunityDetail/Index?noticeUID=CO1.NTC.1103873&amp;isFromPublicArea=True&amp;isModal=true&amp;asPopupView=true</t>
  </si>
  <si>
    <t>MC-016-2020-HOMIL</t>
  </si>
  <si>
    <t>https://community.secop.gov.co/Public/Tendering/OpportunityDetail/Index?noticeUID=CO1.NTC.1122899&amp;isFromPublicArea=True&amp;isModal=true&amp;asPopupView=true</t>
  </si>
  <si>
    <t>MC-008-2020-HOMIL</t>
  </si>
  <si>
    <t>https://community.secop.gov.co/Public/Tendering/OpportunityDetail/Index?noticeUID=CO1.NTC.1092398&amp;isFromPublicArea=True&amp;isModal=true&amp;asPopupView=true</t>
  </si>
  <si>
    <t>021-2020</t>
  </si>
  <si>
    <t>PROYINS S.A.S</t>
  </si>
  <si>
    <t>MANTENIMIENTO, PREVENTIVO, CORRECTIVO GENERAL CON SUMINISTRO DE REPUESTOS NO REMANUFACTURADOS Y DEMAS REPARACIONES QUE SE PRESENTEN Y SEAN NECESARIAS PARA LA OPTIMA PRESTACION  DE LOS SERVICIOS DE LA ENTIDAD HOSPITALARIA DEL SISTEMA DE CORREO NEUMATICO MARCA SWISSLOG MODELO: TRANSPONET TIPO: 2 VIAS DEL HOSPITAL MILITAR CENTRAL</t>
  </si>
  <si>
    <t>CARLOS JAVIER VEGA TABOADA</t>
  </si>
  <si>
    <t>015-2020</t>
  </si>
  <si>
    <t>SYAC S.A</t>
  </si>
  <si>
    <t>ACTUALIZACION Y SOPORTE PARA EL SISTEMA DE INFORMACION DINAMICA GENERAL HOSPITALARIA NET WEBSERVICES PARA ORACLE 12 C RELEASE 2</t>
  </si>
  <si>
    <t>FELIX ANTONIO PALACIOS</t>
  </si>
  <si>
    <t>CD-008-2020-HOMIL</t>
  </si>
  <si>
    <t>https://community.secop.gov.co/Public/Tendering/OpportunityDetail/Index?noticeUID=CO1.NTC.1086434&amp;isFromPublicArea=True&amp;isModal=true&amp;asPopupView=true</t>
  </si>
  <si>
    <t>MC-007-2020-HOMIL</t>
  </si>
  <si>
    <t>https://community.secop.gov.co/Public/Tendering/OpportunityDetail/Index?noticeUID=CO1.NTC.1120182&amp;isFromPublicArea=True&amp;isModal=true&amp;asPopupView=true</t>
  </si>
  <si>
    <t>025-2020</t>
  </si>
  <si>
    <t>CONINCAG S.A.S</t>
  </si>
  <si>
    <t>SUMINISTRO DE ELEMENTOS PARA GUARDA CAMILLAS</t>
  </si>
  <si>
    <t>JILBER PEÑA SARAY</t>
  </si>
  <si>
    <t>MC-009-2020-HOMIL</t>
  </si>
  <si>
    <t>https://community.secop.gov.co/Public/Tendering/OpportunityDetail/Index?noticeUID=CO1.NTC.1122922&amp;isFromPublicArea=True&amp;isModal=true&amp;asPopupView=true</t>
  </si>
  <si>
    <t>033-2020</t>
  </si>
  <si>
    <t>INSTRUMENTACION TECNICA</t>
  </si>
  <si>
    <t>MANTENIMIENTO PREVENTIVO  Y CORECTIVO INCLUYENDO REPUESTOS  NUEVOS (NO REMANUFACTURADOS) AL EQUIPO MOTOGENERADOR (´LANTA ELECTRICA) UBICADO EN EL EDIFICIO DE IMÁGENES DIAGNOSTICAS DEL HOSPITAL MILITAR CENTRAL</t>
  </si>
  <si>
    <t>JAVIER ENRIQUE VEGA TABOADA</t>
  </si>
  <si>
    <t>MC-020-2020-HOMIL</t>
  </si>
  <si>
    <t>https://community.secop.gov.co/Public/Tendering/OpportunityDetail/Index?noticeUID=CO1.NTC.1145363&amp;isFromPublicArea=True&amp;isModal=true&amp;asPopupView=true</t>
  </si>
  <si>
    <t>034-2020</t>
  </si>
  <si>
    <t>IMCOLMEDICA</t>
  </si>
  <si>
    <t>SUMINSTRO DE PROTECTORES AUDITIVOS DESECHABLES, ELECTRODOS PARA RESONANCIA MAGNETICA, GEL DE ELECTROCONDUCCION, PAPEL PARA ECOGRAFIA DE ALTA DENSIDAD Y FIJADOR CITOLOGICO EN SPRAY PARA EL SERVICIO DE IMÁGENES DIAGNOSTICAS DEL HOSPITAL MILITAR CENTRAL: LOTE 3 ELECTRODO PARA RESONANCIA MAGNETICA</t>
  </si>
  <si>
    <t>GERMAN PARDO PARDO</t>
  </si>
  <si>
    <t>031-2020</t>
  </si>
  <si>
    <t>SELECCIÓN ABREVIADA DE MENOR CUANTIA</t>
  </si>
  <si>
    <t>CHAHER S.A.S</t>
  </si>
  <si>
    <t>MANTENIMIENTO PREVENTIVO Y CORRECTIVO INCLUYENDO REPUESTOS NUEBVOS NO REMANUFACTURADOS PARA LOS CILINDROS DE OXIGENO TIPO H, D, E, M PARA EL SUMINISTRO DE OXIGENOS DE LAS INSTALACIONES DEL HOSPITAL MILITAR CENTRAL</t>
  </si>
  <si>
    <t>029-2019</t>
  </si>
  <si>
    <t>027-2020</t>
  </si>
  <si>
    <t>LABORATORIOS ALCON DE COLOMBIA</t>
  </si>
  <si>
    <t>ADQUISICION DE LENTES INTRAOCULARES PLEGABLES PARA EL SERVICIO DE OFTALMOLOGIA DEL HOSPITAL MILITAR CENTRAL</t>
  </si>
  <si>
    <t>022-2020</t>
  </si>
  <si>
    <t>RP MEDICAS S.A</t>
  </si>
  <si>
    <t>SUMINISTRO DE INSUMOS MEDICO QUIRURGICOS PARA EL HOSPITAL MILITAR CENTRAL</t>
  </si>
  <si>
    <t xml:space="preserve">HANS GARCIA ARAQUE - DOUGLAS ALDEMAR CACERES </t>
  </si>
  <si>
    <t>023-2020</t>
  </si>
  <si>
    <t>MC-013-2020-HOMIL</t>
  </si>
  <si>
    <t>https://community.secop.gov.co/Public/Tendering/OpportunityDetail/Index?noticeUID=CO1.NTC.1118915&amp;isFromPublicArea=True&amp;isModal=true&amp;asPopupView=true</t>
  </si>
  <si>
    <t>MC-027-2020-HOMIL</t>
  </si>
  <si>
    <t>https://community.secop.gov.co/Public/Tendering/OpportunityDetail/Index?noticeUID=CO1.NTC.1151248&amp;isFromPublicArea=True&amp;isModal=true&amp;asPopupView=true</t>
  </si>
  <si>
    <t>SA-001-2020-HOMIL</t>
  </si>
  <si>
    <t>https://community.secop.gov.co/Public/Tendering/OpportunityDetail/Index?noticeUID=CO1.NTC.1095737&amp;isFromPublicArea=True&amp;isModal=true&amp;asPopupView=true</t>
  </si>
  <si>
    <t>MC-019-2020-HOMIL</t>
  </si>
  <si>
    <t>https://community.secop.gov.co/Public/Tendering/OpportunityDetail/Index?noticeUID=CO1.NTC.1149129&amp;isFromPublicArea=True&amp;isModal=true&amp;asPopupView=true</t>
  </si>
  <si>
    <t>038-2020</t>
  </si>
  <si>
    <t>JF COMERCIO UNIVERSAL S.A.S</t>
  </si>
  <si>
    <t>ADQUISICION DE TAPABOCAS RESPIRADOR N95  CONTRA RIESGO BIOLOGICO PARA EL HOSPITAL MILITAR CENTRAL  SEGÚN URGENCIA MANIFIESTA DECRETADA SEGÚN RESOLUCION N° 178-2020</t>
  </si>
  <si>
    <t>039-2020</t>
  </si>
  <si>
    <t>024-2020</t>
  </si>
  <si>
    <t>W LORENZ S.A.S</t>
  </si>
  <si>
    <t>LUIS EDUARDO BERMUDEZ</t>
  </si>
  <si>
    <t>026-2020</t>
  </si>
  <si>
    <t>INSTRUMENTACION TECNICA LTDA</t>
  </si>
  <si>
    <t>MANTENIMIENTO PREVENTIVO Y LOS CORRECTIVOS QUE SEAN NECESARIOS INCLUIDO REPUESTOS ORIGINALES NUEVOS NO REMANUFACTURADOS PARA LAS CABINAS DE FLUJO LAMINAR DE MARCA NUAIRE Y C4 RESPECTIVAMENTE</t>
  </si>
  <si>
    <t>ALL TECHNOLOGICAL SERVICE S.A.S</t>
  </si>
  <si>
    <t>MANTENIMIENTO PREVENTIVO Y CORRECTIVO INCLUYENDO REPUESTOS NUEVOS (NO REMANUFACTURADOS) AL EQUIPO MOTOGENERADOR (PLANTA ELECTRICA DE EMERGENCIA) ON CAPACIDAD DE  1000 KW MARCA CUMMINS UBICADO EN EL HOSPITAL MILITAR CENTRAL - BOGOTA</t>
  </si>
  <si>
    <t>028-2020</t>
  </si>
  <si>
    <t>SUMINISTRO DE PRODUCTOS QUIMICOS NECESARIOS PARA EL TRATAMIENTO Y MANTENIMIENTO ADECUADO  DE AGUA, DE LOS SISTEMAS DE PISCINA HIDROTERAPIA Y CALDERAS PARA LA OPTIMA  PRESTACION DE LOS SERVICIOS  DEL HOSPITAL MILITAR CENTRAL</t>
  </si>
  <si>
    <t>030-2020</t>
  </si>
  <si>
    <t>ABBOT LABORATORIES DE COLOMBIA S,A</t>
  </si>
  <si>
    <t>SUMINISTRO DE INSUMOS Y REACTIVOS POINT OF CARE  PARA EL HOSPITAL MILITAR CENTRAL</t>
  </si>
  <si>
    <t>CONRADO ANDRES JIMENES</t>
  </si>
  <si>
    <t>032-2020</t>
  </si>
  <si>
    <t>Y YO S.A.S</t>
  </si>
  <si>
    <t>ADQUISICION DE DIADEMAS Y SUS ACCESORIOS PARA EL SERVICIO EN EL CALL CENTER DEL HOSPITAL MILITAR CENTRAL</t>
  </si>
  <si>
    <t>MIRIAM LUCIA AVILA GUZMAN</t>
  </si>
  <si>
    <t>035-2020</t>
  </si>
  <si>
    <t>JOHNSON Y JOHNSON DE COLOMBIA S.A</t>
  </si>
  <si>
    <t>SUMINISTRO DE INSUMOS MEDICOQUIRURGICOS (SUTURAS SEDAS, SUTURAS CROMADOS, CERCLAJE UTERINO) REQUERIDOS PARA LA REALIZACION DEL PROGRAMA QUIRURGICO EN SALAS DE CIRUGIA DEL HOSPITAL MILITAR CENTRAL</t>
  </si>
  <si>
    <t>WILIAM SANCHEZ MALDONADO</t>
  </si>
  <si>
    <t>037-2020</t>
  </si>
  <si>
    <t>036-2020</t>
  </si>
  <si>
    <t>TOP MEDICAL SYSTEM</t>
  </si>
  <si>
    <t>ARRENDAMIENTO DE UN EQUIPO DE RADIOLOGIA CONVENCIONAL QUE INCLUYA ADECUACION E INSTALACION, MANTENIMIENTO PREVENTIVO, CORRECTIVO Y SOPORTE TECNICO</t>
  </si>
  <si>
    <t>DAMIANA GREGORIA VERGEL</t>
  </si>
  <si>
    <t>ALKAMEDICA S.A.S</t>
  </si>
  <si>
    <t>NEILA ROBLES CARRILLO</t>
  </si>
  <si>
    <t>040-2020</t>
  </si>
  <si>
    <t>029-2020</t>
  </si>
  <si>
    <t>BECTON DICKINSON DE COLOMBIA</t>
  </si>
  <si>
    <t>SUMINISTRO DE ELEMENTOS DE CURACION DESTINADOS A LA ATENCION DE PACIENTES DEL HOSPITAL MILITAR CENTRAL (LOTE 4 CATETER DE ACCESO PERIFERICO DE LARGA DURACION, LOTE 6 JERINGAS HIPODERMICAS LIBRES DE LATEX Y LOTE 7 FIJADOR DE CATETER)</t>
  </si>
  <si>
    <t>NEILA ROBLES CARRILO</t>
  </si>
  <si>
    <t>041-2020</t>
  </si>
  <si>
    <t>MEQ TECNOLOGIA MEDICA S.A.S</t>
  </si>
  <si>
    <t>SUMINISTRO DE ELEMENTOS DE CURACION DESTINADOS A LA ATENCION DE PACIENTES DEL HOSPITAL MILITAR CENTRAL (LOTE 5 BRAZALETES PARA TOMA DE TENSION ARTERIAL)</t>
  </si>
  <si>
    <t>MC-021-2020-HOMIL</t>
  </si>
  <si>
    <t>https://community.secop.gov.co/Public/Tendering/OpportunityDetail/Index?noticeUID=CO1.NTC.1139595&amp;isFromPublicArea=True&amp;isModal=true&amp;asPopupView=true</t>
  </si>
  <si>
    <t>MC-014-2020-HOMIL</t>
  </si>
  <si>
    <t>MC-024-2020-HOMIL</t>
  </si>
  <si>
    <t>https://community.secop.gov.co/Public/Tendering/OpportunityDetail/Index?noticeUID=CO1.NTC.1122592&amp;isFromPublicArea=True&amp;isModal=true&amp;asPopupView=true</t>
  </si>
  <si>
    <t>https://community.secop.gov.co/Public/Tendering/OpportunityDetail/Index?noticeUID=CO1.NTC.1145612&amp;isFromPublicArea=True&amp;isModal=true&amp;asPopupView=true</t>
  </si>
  <si>
    <t>MC-022-2020-HOMIL</t>
  </si>
  <si>
    <t>https://community.secop.gov.co/Public/Tendering/OpportunityDetail/Index?noticeUID=CO1.NTC.1142946&amp;isFromPublicArea=True&amp;isModal=true&amp;asPopupView=true</t>
  </si>
  <si>
    <t>MC-023-2020-HOMIL</t>
  </si>
  <si>
    <t>https://community.secop.gov.co/Public/Tendering/OpportunityDetail/Index?noticeUID=CO1.NTC.1145368&amp;isFromPublicArea=True&amp;isModal=true&amp;asPopupView=true</t>
  </si>
  <si>
    <t>MC-026-2020-HOMIL</t>
  </si>
  <si>
    <t>https://community.secop.gov.co/Public/Tendering/OpportunityDetail/Index?noticeUID=CO1.NTC.1149703&amp;isFromPublicArea=True&amp;isModal=true&amp;asPopupView=true</t>
  </si>
  <si>
    <t>MC-035-2020-HOMIL</t>
  </si>
  <si>
    <t>ADQUISICION DE ESPUMA Y/O DETERGENTE DESINFECTANTE DE SUPERFICIES DEL HOSPITAL MILITAR CENTRAL</t>
  </si>
  <si>
    <t>https://community.secop.gov.co/Public/Tendering/OpportunityDetail/Index?noticeUID=CO1.NTC.1165504&amp;isFromPublicArea=True&amp;isModal=true&amp;asPopupView=true</t>
  </si>
  <si>
    <t>MC-036-2020-HOMIL</t>
  </si>
  <si>
    <t>https://community.secop.gov.co/Public/Tendering/OpportunityDetail/Index?noticeUID=CO1.NTC.1166824&amp;isFromPublicArea=True&amp;isModal=true&amp;asPopupView=true</t>
  </si>
  <si>
    <t>https://community.secop.gov.co/Public/Tendering/OpportunityDetail/Index?noticeUID=CO1.NTC.1160150&amp;isFromPublicArea=True&amp;isModal=true&amp;asPopupView=true</t>
  </si>
  <si>
    <t>MC-029-2020-HOMIL</t>
  </si>
  <si>
    <t>ADQUISISION DE INSUMOS MEDICOS PARAB CORRECCION CONGENITA DE OIDO (PROTESIS) PARA LOS PACIENTES QUE HACEN PARTE DEL SUBSISTEMA DE LAS FUERZAS MILITARES</t>
  </si>
  <si>
    <t>CD-014-2020-HOMIL</t>
  </si>
  <si>
    <t>https://community.secop.gov.co/Public/Tendering/OpportunityDetail/Index?noticeUID=CO1.NTC.1170410&amp;isFromPublicArea=True&amp;isModal=true&amp;asPopupView=true</t>
  </si>
  <si>
    <t>CD-016-2020-HOMIL-UM</t>
  </si>
  <si>
    <t>https://community.secop.gov.co/Public/Tendering/OpportunityDetail/Index?noticeUID=CO1.NTC.1178915&amp;isFromPublicArea=True&amp;isModal=true&amp;asPopupView=true</t>
  </si>
  <si>
    <t>044-2020</t>
  </si>
  <si>
    <t>OXIGENOS DE COLOMBIA S.A</t>
  </si>
  <si>
    <t>ADQUIRIR LA INSTALACION Y PUESTA EN FUNCIONAMIENTO DE LA RED DE GASES MEDICINALES PARA EL AREA DE URGENCIAS PARA REALIZAR LA ATENCION DE PACIENTES DE CASO PROBABLE Y SOSPECHOSO DE  COVID - 19  SEBGUN URGENCIA MANIFIESTA SEGÚN RESOLUCION N° 177/2020 PARA EL HOSPITAL MILITAR CENTRAL</t>
  </si>
  <si>
    <t>047-2020</t>
  </si>
  <si>
    <t>JULIAN ANDRES BARRETO  PLAZA</t>
  </si>
  <si>
    <t>PRESTACION DE SERVICIOS PROFESIONALES DE UN MEDICO ESPECIALISTA EN PATOLOGIA PARA EL HOSPITAL MILITAR CENTRAL</t>
  </si>
  <si>
    <t>055-2020</t>
  </si>
  <si>
    <t>MARIO MENA</t>
  </si>
  <si>
    <t>048-2020</t>
  </si>
  <si>
    <t>SINERGY &amp; LOWELLS S.A.S</t>
  </si>
  <si>
    <t>MANTENIMIENTO PREVENTIVO  CORRECTIVO CON INCLUSION DE REPUESTOS NUEVOS NO REMANUFACTURADOS PARA LOS EQUIPOS DE COMPUTO E IMPRESIÓN DEL HOSPITAL MILITAR CENTRAL</t>
  </si>
  <si>
    <t>GUILLERMO CHACON</t>
  </si>
  <si>
    <t>SUMINISTRO DE GASES MEDICINALES PARA LOS DIFERENTES SERVICIOS QUE PRESTA EL HOSPITAL MILITAR CENTRAL</t>
  </si>
  <si>
    <t>056-2020</t>
  </si>
  <si>
    <t>RIVEROS BOTERO Y CIA LTDA</t>
  </si>
  <si>
    <t>SUMINISTRO DE CONTENEDORES HERMETICOS RIGIDOS Y DESECHABLES,  PARA EL DESCARTE Y RECOLECCION DEL MATERIAL PELIGROSO CORTOPUNZANTE</t>
  </si>
  <si>
    <t>042-2020</t>
  </si>
  <si>
    <t>IMCOLMEDICA S.A</t>
  </si>
  <si>
    <t>SUMINISTRO DE INSUMOS MEDICO - QUIRURGICOS (HOJAS DE VISTURI) REQUERIDOS PARA LA REALIZACION DEL PROGRAMA QUIRURGICO EN SALAS DE CIRUGIA DEL HOSPITAL MILITAR CENTRAL</t>
  </si>
  <si>
    <t>WILLIAM SANCHEZ MALDONADO</t>
  </si>
  <si>
    <t>045-2020</t>
  </si>
  <si>
    <t>ADQUISICION DE ELEMENTOS DE PROTECCION PERSONAL PARA EL RIESGO  BIOLOGICO DE LOS TRABAJADORES ASISTENCIALES Y PERSONAL DEL HOSPITAL MILITAR CENTRAL</t>
  </si>
  <si>
    <t>ASESORIAS Y PRODUCTOS EN PREVENCION Y SEGURIDAD S.A.S - ASPRESEG S.A.S</t>
  </si>
  <si>
    <t>046-2020</t>
  </si>
  <si>
    <t>IMPORTADORES Y EXPORTADORES SOLMAQ S.A.S</t>
  </si>
  <si>
    <t>057-2020</t>
  </si>
  <si>
    <t>MANTENIMIENTO Y CORRECTIVO QUE SEAN NECESARIOS CON LA INCLUSION DE REPUESTOS NUEVOS ORIGINALES NO REMANUFACTURADOS PARA LAS HERRAMIENTAS DEL TALLER DE PROTESIS  Y AMPUTADOS DEL EDIFICIO FE EN LA CAUSA</t>
  </si>
  <si>
    <t>059-2020</t>
  </si>
  <si>
    <t>URGENCIA MANIFIESTA ADQUISICIONES DE DOS (2) CABINAS DE IOSEGURIDAD BIOLOGICA CLASE II (CON Y SIN SOPORTE), SEGÚN URGENCIA MANIFIESTA DECRETADA BAJO RESOLUCION N° 198-2020</t>
  </si>
  <si>
    <t>060-2020</t>
  </si>
  <si>
    <t>INVERSIONES MONTESACRO LTDA</t>
  </si>
  <si>
    <t>SUMINISTRO DE ARREGLOS FLORALES</t>
  </si>
  <si>
    <t>ADRIANA MAGALY CUEVAS MUÑOZ</t>
  </si>
  <si>
    <t>064-2020</t>
  </si>
  <si>
    <t>LICITACION PUBLICA</t>
  </si>
  <si>
    <t>QUIRURGICOS LTDA</t>
  </si>
  <si>
    <t>065-2020</t>
  </si>
  <si>
    <t>ALEMKO MEDICAL S.A.S</t>
  </si>
  <si>
    <t>RICARDO SILVA</t>
  </si>
  <si>
    <t>066-2020</t>
  </si>
  <si>
    <t>BIOTRONITECH COLOMBIA</t>
  </si>
  <si>
    <t>WILLIAM QUIROGA MATAMOROS
WILLIAM ARBELAEZ</t>
  </si>
  <si>
    <t>ADQUISICIÓN DE INSTRUMENTAL QUIRÚRGICO PARA LA UNIDAD CLÍNICO QUIRÚRGICA DEL HOSPITAL MILITAR CENTRAL. LOTE 3 (SET PINZAS ARTROSCOPIA); LOTE 5 (URETERORRENOSCOPIO ADULTO); LOTE 6 (URETERORRENOSCOPIO PEDIATRICO); y LOTE 7 (UROLOGÍA ENDOSCOPIA)</t>
  </si>
  <si>
    <t>ADQUISICIÓN DE INSTRUMENTAL QUIRÚRGICO PARA LA UNIDAD CLÍNICO QUIRÚRGICA DEL HOSPITAL MILITAR CENTRAL. LOTE 2 (INSTRUMENTAL OTORRINO)</t>
  </si>
  <si>
    <t>ADQUISICIÓN DE INSTRUMENTAL QUIRÚRGICO PARA LA UNIDAD CLÍNICO QUIRÚRGICA DEL HOSPITAL MILITAR CENTRAL. LOTE 1 (CONTENEDORES ALTA TEMPERATURA)</t>
  </si>
  <si>
    <t>MC-040-2020-HOMIL</t>
  </si>
  <si>
    <t>https://community.secop.gov.co/Public/Tendering/OpportunityDetail/Index?noticeUID=CO1.NTC.1169133&amp;isFromPublicArea=True&amp;isModal=true&amp;asPopupView=true</t>
  </si>
  <si>
    <t>CD-017-2020-HOMIL-UM</t>
  </si>
  <si>
    <t>https://community.secop.gov.co/Public/Tendering/OpportunityDetail/Index?noticeUID=CO1.NTC.1184644&amp;isFromPublicArea=True&amp;isModal=true&amp;asPopupView=true</t>
  </si>
  <si>
    <t>CD-018-2020-HOMIL-UM</t>
  </si>
  <si>
    <t>https://community.secop.gov.co/Public/Tendering/OpportunityDetail/Index?noticeUID=CO1.NTC.1184643&amp;isFromPublicArea=True&amp;isModal=true&amp;asPopupView=true</t>
  </si>
  <si>
    <t>https://community.secop.gov.co/Public/Tendering/OpportunityDetail/Index?noticeUID=CO1.NTC.1153983&amp;isFromPublicArea=True&amp;isModal=true&amp;asPopupView=true</t>
  </si>
  <si>
    <t>LP-001-2020-HOMIL (Presentación de oferta)</t>
  </si>
  <si>
    <t>https://community.secop.gov.co/Public/Tendering/OpportunityDetail/Index?noticeUID=CO1.NTC.1158036&amp;isFromPublicArea=True&amp;isModal=true&amp;asPopupView=true</t>
  </si>
  <si>
    <t>SA-002-2020-HOMIL (Manifestación de interés (Menor Cuantía)) (Presentación de oferta)</t>
  </si>
  <si>
    <t>https://community.secop.gov.co/Public/Tendering/OpportunityDetail/Index?noticeUID=CO1.NTC.1162702&amp;isFromPublicArea=True&amp;isModal=true&amp;asPopupView=true</t>
  </si>
  <si>
    <t>SA-005-2020-HOMIL (Manifestación de interés (Menor Cuantía)) (Presentación de oferta)</t>
  </si>
  <si>
    <t>CD-011-2020-HOMIL</t>
  </si>
  <si>
    <t>CD-022-2020-HOMIL-UM</t>
  </si>
  <si>
    <t>https://community.secop.gov.co/Public/Tendering/OpportunityDetail/Index?noticeUID=CO1.NTC.1185435&amp;isFromPublicArea=True&amp;isModal=true&amp;asPopupView=true</t>
  </si>
  <si>
    <t>https://community.secop.gov.co/Public/Tendering/OpportunityDetail/Index?noticeUID=CO1.NTC.1196203&amp;isFromPublicArea=True&amp;isModal=true&amp;asPopupView=true</t>
  </si>
  <si>
    <t>MC-038-2020-HOMIL</t>
  </si>
  <si>
    <t>https://community.secop.gov.co/Public/Tendering/OpportunityDetail/Index?noticeUID=CO1.NTC.1186024&amp;isFromPublicArea=True&amp;isModal=true&amp;asPopupView=true</t>
  </si>
  <si>
    <t>MC-046-2020-HOMIL</t>
  </si>
  <si>
    <t>https://community.secop.gov.co/Public/Tendering/OpportunityDetail/Index?noticeUID=CO1.NTC.1180283&amp;isFromPublicArea=True&amp;isModal=true&amp;asPopupView=true</t>
  </si>
  <si>
    <t>MC-047-2020-HOMIL</t>
  </si>
  <si>
    <t>https://community.secop.gov.co/Public/Tendering/OpportunityDetail/Index?noticeUID=CO1.NTC.1183583&amp;isFromPublicArea=True&amp;isModal=true&amp;asPopupView=true</t>
  </si>
  <si>
    <t>070-2020</t>
  </si>
  <si>
    <t>SUBASTA INVERSA</t>
  </si>
  <si>
    <t>SUMIMMAS S.A.S</t>
  </si>
  <si>
    <t>ADQUISICION DE LOS INSUMOS PARA LOS EQUIPOS DE  IMPRESIÓN DEL HOSPITAL MILITAR CENTRAL</t>
  </si>
  <si>
    <t>SANDRA MILENA OCAÑO REYES</t>
  </si>
  <si>
    <t>077-2020</t>
  </si>
  <si>
    <t>SUMINISTRO DE INSUMOS PARA PROCEDIMIENTOS DE RADIOLOGIA INTERVENCIONISTA, REALIZADOS EN EL SERVICIO DE IMÁGENES DIAGNOSTICAS DEL HOSPITAL MILITAR CENTRAL. LOTE 3</t>
  </si>
  <si>
    <t>061-2020</t>
  </si>
  <si>
    <t>REDNEET S.A.S</t>
  </si>
  <si>
    <t>ADQUISICION DE HERRAMIENTA DE CONTROL DE ACCESO A REDES PARA EL HOSPITAL MILITAR CENTRAL</t>
  </si>
  <si>
    <t>TERESA MORENO VIZCAINO</t>
  </si>
  <si>
    <t>073-2020</t>
  </si>
  <si>
    <t>G BARCO S.A</t>
  </si>
  <si>
    <t>INVERSIONES BLUCHER S.A.S</t>
  </si>
  <si>
    <t>SUMINISTRO DE MOBILIARIO PARA COMPLEMENTO DE HABITACIONES DEL HOSPITAL MILITAR CENTRAL</t>
  </si>
  <si>
    <t>PATRICIA ESTUPIÑAN</t>
  </si>
  <si>
    <t>075-2020</t>
  </si>
  <si>
    <t>INGENIERIA COLOMBIANA DE PROYECTOS V&amp;R S.A.S.- INGECPRO</t>
  </si>
  <si>
    <t>SUMINISTRO DE REPUESTOS NUEVOS NO REMANUFACTURADOS PARA EL MANTENIMIENTO PREVEWNTIVO Y CORRECTIVO DE LOS EQUIPOS DE LAVANDERIA HOSPITAL MILITAR CENTRAL</t>
  </si>
  <si>
    <t>OSCAR JULIAN CESPEDES SANCHEZ</t>
  </si>
  <si>
    <t>043-2020</t>
  </si>
  <si>
    <t>TECNICA ELECTROMEDICA S.A</t>
  </si>
  <si>
    <t>ARRENDAMIENTO DE EQUIPOS DE VENTILADORES CONVENCIONALES ADULTOS PARA LA UNIDAD DE CUIDADOS INTENSIVOS DEL HOSPITAL MILITAR CENTRAL PARA REALIZAR LA ATENCION DE PACIENTES DE CASO PROBABLE O SOSPECHSO DE COVID -19</t>
  </si>
  <si>
    <t>JUAN FERNANDO MALDONADO</t>
  </si>
  <si>
    <t>071-2020</t>
  </si>
  <si>
    <t>URGENCIA MANIFIESTA ADQUISICION DE EQUIPOS BIOMEDICOS VENTILADORES CONVENCIONALES A FIN DE DOTAR LAS AREAS DE EXPANSION QUE SE PROYECTAN PARA LA PANDEMIA COVID 19 RESOLUCION 232-2020</t>
  </si>
  <si>
    <t>072-2020</t>
  </si>
  <si>
    <t>063-2020</t>
  </si>
  <si>
    <t>KAESER COMPRESORES DE COLOMBIA LTDA</t>
  </si>
  <si>
    <t>MANTENIMIENTO PREVENTIVO, CORRECTIVO GENERAL CON SUMINISTRO DE REPUESTOS AL SISTEMA DE VACIO MARCA KAESER DEL HOSPITAL MILITAR CENTRAL Y DEMAS REPARACIONES QUE SE PRESENTEN Y SEAN NECESARIAS PARA LA OPTIMA PRESTACION DE LOS SERVICIOS DE LA ENTIDAD HOSPITALARIA</t>
  </si>
  <si>
    <t>062-2020</t>
  </si>
  <si>
    <t>DYA IMPORT &amp; EXPORT S.A.S</t>
  </si>
  <si>
    <t>ADQUISICION DE LLANTAS NUEVAS, ELEMENTO MECANICO HECHO DE CAUCHO, QUIMICOS, LONAS, ACERO Y OTROS MATERIALES PROCEDENTES DE FABRICA, QUE NO HA SIDO REMANUFACTURADO, REENCAUCHETADO, USADO O REGRABADO, PARA EL PARQUE AUTOMOTOR DEL HOSPITAL MILITAR CENTRAL</t>
  </si>
  <si>
    <t>SP JAIR JAVIER GARCIA</t>
  </si>
  <si>
    <t>049-2020</t>
  </si>
  <si>
    <t>DRAEGER COLOMBIA S.A</t>
  </si>
  <si>
    <t>ADQUISICION DE EQUIPO BIOMEDICO A FIN DE DOTAR LAS AREAS DE EXPANSION - DE ACUERDO AL ANEXO TECNICO DE CADA CONTRATO LOTES 1 Y 5 SEGÚN URGENCIA MANIFIESTA DECRETADA MEDIANTE RESOLUCION</t>
  </si>
  <si>
    <t>KATHERIN FUENTES - WILLIAM WILCHES RODRIGUEZ</t>
  </si>
  <si>
    <t>053-2020</t>
  </si>
  <si>
    <t>INVERSIONES PROMEDCO S.A.S</t>
  </si>
  <si>
    <t>050-2020</t>
  </si>
  <si>
    <t>ADQUISICION DE EQUIPO BIOMEDICO A FIN DE DOTAR LA SAREAS DE EXPANSION - DE ACUERDO AL ANEXO TECNICO DEL MISMO LOTES 2 - SEGÚN URGENC9IA MANIFIESTA DECRETADA MEDIANTE RESOLUCION N° 181/2020</t>
  </si>
  <si>
    <t>051-2020</t>
  </si>
  <si>
    <t>SMN SOLUCIONES INTEGRALES S.A.S</t>
  </si>
  <si>
    <t>ADQUISICION DE EQUIPO BIOMEDICO A FIN DE DOTAR LA SAREAS DE EXPANSION - DE ACUERDO AL ANEXO TECNICO DEL MISMO LOTES 3 Y 6 - SEGÚN URGENC9IA MANIFIESTA DECRETADA MEDIANTE RESOLUCION N° 181/2020</t>
  </si>
  <si>
    <t>054-2020</t>
  </si>
  <si>
    <t>052-2020</t>
  </si>
  <si>
    <t>IMPULMEDICO S.A.S</t>
  </si>
  <si>
    <t>ADQUISICION DE EQUIPO BIOMEDICO A FIN DE DOTAR LA SAREAS DE EXPANSION - DE ACUERDO AL ANEXO TECNICO DEL MISMO LOTES 4- SEGÚN URGENC9IA MANIFIESTA DECRETADA MEDIANTE RESOLUCION N° 181/2020</t>
  </si>
  <si>
    <t>067-2020</t>
  </si>
  <si>
    <t>068-2020</t>
  </si>
  <si>
    <t>SUMINISTRO DE GASES MEDICINALES PARA LOS DIFERENTES SERVICIOS QUE PRESTA EL HOSPITAL MILITAR CENTRAL (LOTE 1)</t>
  </si>
  <si>
    <t>MESSER COLOMBIA</t>
  </si>
  <si>
    <t>SUMINISTRO DE GASES MEDICINALES PARA LOS DIFERENTES SERVICIOS QUE PRESTA EL HOSPITAL MILITAR CENTRAL (LOTE 2)</t>
  </si>
  <si>
    <t>076-2020</t>
  </si>
  <si>
    <t>ANDREC SURGICAL S.A</t>
  </si>
  <si>
    <t>SUMINISTRO DE INSUMOS Y DISPOSITIVOS MEDICOS PARA PROCEDIMIENTO DE CONSULTA Y QUIRURGICOS DEL SERVICIO DE OFTALMOLOGIA DEL HOSPITAL MILITAR CENTRAL</t>
  </si>
  <si>
    <t>078-2020</t>
  </si>
  <si>
    <t>https://community.secop.gov.co/Public/Tendering/OpportunityDetail/Index?noticeUID=CO1.NTC.1187205&amp;isFromPublicArea=True&amp;isModal=true&amp;asPopupView=true</t>
  </si>
  <si>
    <t>CD-019-2020-HOMIL</t>
  </si>
  <si>
    <t>SA-007-2020-HOMIL</t>
  </si>
  <si>
    <t>https://community.secop.gov.co/Public/Tendering/OpportunityDetail/Index?noticeUID=CO1.NTC.1138723&amp;isFromPublicArea=True&amp;isModal=true&amp;asPopupView=true</t>
  </si>
  <si>
    <t>MC-025-2020-HOMIL</t>
  </si>
  <si>
    <t>https://community.secop.gov.co/Public/Tendering/OpportunityDetail/Index?noticeUID=CO1.NTC.1180191&amp;isFromPublicArea=True&amp;isModal=true&amp;asPopupView=true</t>
  </si>
  <si>
    <t>CD-015-2020-HOMIL</t>
  </si>
  <si>
    <t>https://community.secop.gov.co/Public/Tendering/OpportunityDetail/Index?noticeUID=CO1.NTC.1202910&amp;isFromPublicArea=True&amp;isModal=true&amp;asPopupView=true</t>
  </si>
  <si>
    <t>LP-002-2020-HOMIL</t>
  </si>
  <si>
    <t>https://community.secop.gov.co/Public/Tendering/OpportunityDetail/Index?noticeUID=CO1.NTC.1115790&amp;isFromPublicArea=True&amp;isModal=true&amp;asPopupView=true</t>
  </si>
  <si>
    <t>SI-001-2020-HOMIL</t>
  </si>
  <si>
    <t>https://community.secop.gov.co/Public/Tendering/OpportunityDetail/Index?noticeUID=CO1.NTC.1122894&amp;isFromPublicArea=True&amp;isModal=true&amp;asPopupView=true</t>
  </si>
  <si>
    <t>MANTENIMIENTO DE EQUIPO BIOMEDICO DE COLOMBIA S.A.S - MEBICOL</t>
  </si>
  <si>
    <t>CD-023-2020-HOMIL</t>
  </si>
  <si>
    <t>https://community.secop.gov.co/Public/Tendering/OpportunityDetail/Index?noticeUID=CO1.NTC.1207114&amp;isFromPublicArea=True&amp;isModal=true&amp;asPopupView=true</t>
  </si>
  <si>
    <t>SA-008-2020-HOMIL</t>
  </si>
  <si>
    <t>https://community.secop.gov.co/Public/Tendering/OpportunityDetail/Index?noticeUID=CO1.NTC.1145904&amp;isFromPublicArea=True&amp;isModal=true&amp;asPopupView=true</t>
  </si>
  <si>
    <t>SA-012-2020-HOMIL</t>
  </si>
  <si>
    <t>https://community.secop.gov.co/Public/Tendering/OpportunityDetail/Index?noticeUID=CO1.NTC.1158552&amp;isFromPublicArea=True&amp;isModal=true&amp;asPopupView=true</t>
  </si>
  <si>
    <t>SA-014-2020-HOMIL</t>
  </si>
  <si>
    <t>https://community.secop.gov.co/Public/Tendering/OpportunityDetail/Index?noticeUID=CO1.NTC.1164968&amp;isFromPublicArea=True&amp;isModal=true&amp;asPopupView=true</t>
  </si>
  <si>
    <t>SA-009-2020-HOMIL</t>
  </si>
  <si>
    <t>https://community.secop.gov.co/Public/Tendering/OpportunityDetail/Index?noticeUID=CO1.NTC.1158553&amp;isFromPublicArea=True&amp;isModal=true&amp;asPopupView=true</t>
  </si>
  <si>
    <t>080-2020</t>
  </si>
  <si>
    <t>FREDDY ESTRADA RODRIGUEZ</t>
  </si>
  <si>
    <t>INTERVENTORIA TECNICA, ADMINISTRATIVA, JURIDICA, FINANCIERA, CONTABLE Y AMBIENTAL AL CONTRATO DE OBRA CUYO OBJETO ES EL MANTENIMIENTO PREVENTIVO Y CORERCTIVO DE LOS SISTEMAS DE REDES, SISTEMA DE EXTRACION Y CALDERAS CON INCLUSION DE OBRA PARA EL HOSPITAL MILITAR CENTRAL</t>
  </si>
  <si>
    <t>079-2020</t>
  </si>
  <si>
    <t>CONTROL Y GESTION AMBIENTAL S.A.S</t>
  </si>
  <si>
    <t>PRESTACION DE SERVICIO DE TOMA DE MIUESTRAS, TRANSPORTE, ANALISIS E INFORMES DE CALIDAD DEL AGUA POTABLE, PISCIONA DE HIDROTERAPIA, ALIMENTOS, AGUAS RESIDUALES, LODOS Y EMISIONES ATMOSFERICAS</t>
  </si>
  <si>
    <t>082-2020</t>
  </si>
  <si>
    <t>NUCLEOFARMA S.A.S</t>
  </si>
  <si>
    <t>SUMINISTRO DE RADIOFARMACOS VARIOS PARA REALIZAR ESTUDIOS, DIAGNOSTICOS Y TRATAMIENTOS DE ENFERMEDADES TIROIDEAS BENIGNAS Y MALIGNAS</t>
  </si>
  <si>
    <t>CAROLINA MORENO MALDONADO</t>
  </si>
  <si>
    <t>084-2020</t>
  </si>
  <si>
    <t>SUMINISTRO DE OCTEOTRIDE MARCADO CON TC99 PARA ESTUDIO DE TUMORES NEUROENDOCRINOS</t>
  </si>
  <si>
    <t>087-2020</t>
  </si>
  <si>
    <t>SOLUCIONES INTEGRALES DE OFICINA S.A.S</t>
  </si>
  <si>
    <t>ADQUISICION DE ELEMENTOS PARA COMPLEMENTO DE HABITACIONES DEL HOSPITAL MILITAR CENTRAL</t>
  </si>
  <si>
    <t>089-2020</t>
  </si>
  <si>
    <t>SUMINISTRO DE INSUMOS MEDICO QUIRURGICOS REQUERIDOS PARA TODOS LOS SERVICIOS DEL HOSPITAL MILITAR CENTRAL LOTE 5 INSUMOS METODO DE ESTERILIZACION FORMALDEHIDO</t>
  </si>
  <si>
    <t>088-2020</t>
  </si>
  <si>
    <t>SUMINISTRO DE INSUMOS MEDICO QUIRURGICOS REQUERIDOS PARA TODOS LOS SERVICIOS DEL HOSPITAL MILITAR CENTRAL LOTE 1 AGUJAS E INTRODUCTORES HEMODINAMIA</t>
  </si>
  <si>
    <t>099-2020</t>
  </si>
  <si>
    <t>GREEN BUTTON S.A.S</t>
  </si>
  <si>
    <t>ADQUISICION DE KITS DE PRONACION</t>
  </si>
  <si>
    <t>RICARDO URIBE</t>
  </si>
  <si>
    <t>094-2020</t>
  </si>
  <si>
    <t>BIOMERIUX COLOMBIA S.A.S</t>
  </si>
  <si>
    <t>SUMINISTRO DE REACTIVOS E INSUMOS PARA DIAGNOSTICO RAPIDO DE DIFERENTES ENFERMEDADES POR BIOLOGIA MOLECULAR (PCR)</t>
  </si>
  <si>
    <t>LAURA MILENA GUAVITA GALLO</t>
  </si>
  <si>
    <t>085-2020</t>
  </si>
  <si>
    <t>GRANADOS Y CONDECORACIONES S.A.S</t>
  </si>
  <si>
    <t>ADQUISICION DE MEDALLAS E INCENTIVOS PARA EL PERSONAL DEL HOSPITAL MILITAR CENTRAL</t>
  </si>
  <si>
    <t>083-2020</t>
  </si>
  <si>
    <t>COMCI S.A.S</t>
  </si>
  <si>
    <t>SUMINISTRO DE MATERIAL RADIOACTIVO PARA REALIZAR ESTUDIOS DIAGNOSTICOS (GAMAGRAFIAS DE LOS DOFERENTES ORGANOS Y SISTEMAS)</t>
  </si>
  <si>
    <t>069-2020</t>
  </si>
  <si>
    <t>UNION TEMPORAL MULTICATEKOM</t>
  </si>
  <si>
    <t>MANTENIMIENTO PREVENTIVO Y CORRECTIVO DE LOS SISTEMAS DE REDES, SISTEMA DE EXTRACCION Y CALDERAS CON INCLUSION DE OBRA PARA EL HOSPITAL MILITAR CENTRAL</t>
  </si>
  <si>
    <t>090-2020</t>
  </si>
  <si>
    <t>CENTRO CAR 19 LTDA</t>
  </si>
  <si>
    <t>MANTENIMIENTO PREVENTIVO Y CORRECTIVO INCLUYENDO REPUESTOS Y ACCESORIOS  ORIGINALES, NUEVOS NO REMANUFACTURADOS, PARA EL PARQUE AUTOMOTOR DEL HOSPITAL MILITAR CENTRAL</t>
  </si>
  <si>
    <t>JAIR JAVIER GARCIA POLO</t>
  </si>
  <si>
    <t>https://community.secop.gov.co/Public/Tendering/OpportunityDetail/Index?noticeUID=CO1.NTC.1160914&amp;isFromPublicArea=True&amp;isModal=true&amp;asPopupView=true</t>
  </si>
  <si>
    <t>LP-003-2020-HOMIL (Fase de Selección (Presentación de ofertas))</t>
  </si>
  <si>
    <t>https://community.secop.gov.co/Public/Tendering/OpportunityDetail/Index?noticeUID=CO1.NTC.1204307&amp;isFromPublicArea=True&amp;isModal=true&amp;asPopupView=true</t>
  </si>
  <si>
    <t>MC-053-2020-HOMIL</t>
  </si>
  <si>
    <t>https://community.secop.gov.co/Public/Tendering/OpportunityDetail/Index?noticeUID=CO1.NTC.1205016&amp;isFromPublicArea=True&amp;isModal=true&amp;asPopupView=true</t>
  </si>
  <si>
    <t>MC-056-2020-HOMIL</t>
  </si>
  <si>
    <t>https://community.secop.gov.co/Public/Tendering/OpportunityDetail/Index?noticeUID=CO1.NTC.1212453&amp;isFromPublicArea=True&amp;isModal=true&amp;asPopupView=true</t>
  </si>
  <si>
    <t>MC-059-2020-HOMIL</t>
  </si>
  <si>
    <t>https://community.secop.gov.co/Public/Tendering/OpportunityDetail/Index?noticeUID=CO1.NTC.1204403&amp;isFromPublicArea=True&amp;isModal=true&amp;asPopupView=true</t>
  </si>
  <si>
    <t>MC-030-2020-HOMIL</t>
  </si>
  <si>
    <t>https://community.secop.gov.co/Public/Tendering/OpportunityDetail/Index?noticeUID=CO1.NTC.1215628&amp;isFromPublicArea=True&amp;isModal=true&amp;asPopupView=true</t>
  </si>
  <si>
    <t>https://community.secop.gov.co/Public/Tendering/OpportunityDetail/Index?noticeUID=CO1.NTC.1212454&amp;isFromPublicArea=True&amp;isModal=true&amp;asPopupView=true</t>
  </si>
  <si>
    <t>MC-055-2020-HOMIL</t>
  </si>
  <si>
    <t>MC-060-2020-HOMIL</t>
  </si>
  <si>
    <t>https://community.secop.gov.co/Public/Tendering/OpportunityDetail/Index?noticeUID=CO1.NTC.1193238&amp;isFromPublicArea=True&amp;isModal=true&amp;asPopupView=true</t>
  </si>
  <si>
    <t>SA-015-2020-HOMIL (Manifestación de interés (Menor Cuantía)) (Presentación de oferta)</t>
  </si>
  <si>
    <t>https://community.secop.gov.co/Public/Tendering/OpportunityDetail/Index?noticeUID=CO1.NTC.1183545&amp;isFromPublicArea=True&amp;isModal=true&amp;asPopupView=true</t>
  </si>
  <si>
    <t>LP-004-2020-HOMIL  (Presentación de oferta)</t>
  </si>
  <si>
    <t>SA-006-2020-HOMIL (Manifestación de interés (Menor Cuantía)) (Presentación de oferta)</t>
  </si>
  <si>
    <t>https://community.secop.gov.co/Public/Tendering/OpportunityDetail/Index?noticeUID=CO1.NTC.1194673&amp;isFromPublicArea=True&amp;isModal=true&amp;asPopupView=true</t>
  </si>
  <si>
    <t>https://community.secop.gov.co/Public/Tendering/OpportunityDetail/Index?noticeUID=CO1.NTC.1244008&amp;isFromPublicArea=True&amp;isModal=true&amp;asPopupView=true</t>
  </si>
  <si>
    <t>CD-025-2020-HOMIL</t>
  </si>
  <si>
    <t>CD-024-2020-HOMIL-UM</t>
  </si>
  <si>
    <t>https://community.secop.gov.co/Public/Tendering/OpportunityDetail/Index?noticeUID=CO1.NTC.1241877&amp;isFromPublicArea=True&amp;isModal=true&amp;asPopupView=true</t>
  </si>
  <si>
    <t>100-2020</t>
  </si>
  <si>
    <t>DIABEN S.A.S</t>
  </si>
  <si>
    <t>CONTRATAR EL SERVICIO DE CAFECTERIA PARA LA ATENCION DE LOS DIFERENTES EVENTOS QUE SE REALIZAN EN LA DIRECCION GENERAL DEL HOSPITAL MILITAR CENTRAL</t>
  </si>
  <si>
    <t>MC-033-2020-HOMIL</t>
  </si>
  <si>
    <t>https://community.secop.gov.co/Public/Tendering/OpportunityDetail/Index?noticeUID=CO1.NTC.1217310&amp;isFromPublicArea=True&amp;isModal=true&amp;asPopupVi</t>
  </si>
  <si>
    <t>101-2019</t>
  </si>
  <si>
    <t>THINK MANAGEMENT SOLUTIONS S.A.S</t>
  </si>
  <si>
    <t>ADQUISICION DE LICENCIAS ACROBAT CREATIVE COULD PARA EL HOSPITAL MILITAR CENTRAL</t>
  </si>
  <si>
    <t>ARIEL VALENCIA SANDOVAL</t>
  </si>
  <si>
    <t>074-2020</t>
  </si>
  <si>
    <t>FUNDACION CARDIOVASCULAR DE COLOMBIA</t>
  </si>
  <si>
    <t>SUMINISTRO DE ALOINJERTOS, BANCO E HUESOS PARA EL AREA DE ORTOPEDIA Y TRAUMATOLOGIA DEL HOSPITAL MILITAR CENTRAL</t>
  </si>
  <si>
    <t>JOSE IGNACIO SANCHEZ URBINA</t>
  </si>
  <si>
    <t>086-2020</t>
  </si>
  <si>
    <t>HOSPITECNICA LTDA</t>
  </si>
  <si>
    <t>SUMINISTRO DE PAPEL TERMICO PARA ELECTROCARDIOGRAFO, DESTINADOS A LA ATENCION DE PACIENTES DEL HOSPITAL MILITAR CENTRAL</t>
  </si>
  <si>
    <t>NEILA ROBLES CARRLLO</t>
  </si>
  <si>
    <t>081-2020</t>
  </si>
  <si>
    <t>PROASECAL S.A.S</t>
  </si>
  <si>
    <t>SUMINISTRO DE ESTUCHES PARA EL CONTROL DE CALIDAD EXTERNO PARA LAS AREAS DE INMUNOSEROLOGIA E INMUNOHEMATOLOGIA DEL BANCO DE SANGRE DEL HOSPITAL MILITAR CENTRAL</t>
  </si>
  <si>
    <t>GLORIA NEIRA SILVA</t>
  </si>
  <si>
    <t>095-2020</t>
  </si>
  <si>
    <t>EQUITRONIC S.A</t>
  </si>
  <si>
    <t>SUMINISTRO DE ELEMENTOS DE TERAPIA RESPIRATORIA, DESTINADOS A LA ATENCION DE PACIENTES DEL HOSPITAL MILITAR CENTRAL</t>
  </si>
  <si>
    <t>MARTHA LUCIA PINZON</t>
  </si>
  <si>
    <t>092-2020</t>
  </si>
  <si>
    <t>MC-050-2020-HOMIL</t>
  </si>
  <si>
    <t>https://community.secop.gov.co/Public/Tendering/OpportunityDetail/Index?noticeUID=CO1.NTC.1195030&amp;isFromPublicArea=True&amp;isModal=true&amp;asPopupView=true</t>
  </si>
  <si>
    <t>MC-054-2020-HOMIL</t>
  </si>
  <si>
    <t>https://community.secop.gov.co/Public/Tendering/OpportunityDetail/Index?noticeUID=CO1.NTC.1206219&amp;isFromPublicArea=True&amp;isModal=true&amp;asPopupView=true</t>
  </si>
  <si>
    <t>MC-051-2020-HOMIL</t>
  </si>
  <si>
    <t>https://community.secop.gov.co/Public/Tendering/OpportunityDetail/Index?noticeUID=CO1.NTC.1205212&amp;isFromPublicArea=True&amp;isModal=true&amp;asPopupView=true</t>
  </si>
  <si>
    <t>MC-049-2020-HOMIL</t>
  </si>
  <si>
    <t>https://community.secop.gov.co/Public/Tendering/OpportunityDetail/Index?noticeUID=CO1.NTC.1224512&amp;isFromPublicArea=True&amp;isModal=true&amp;asPopupView=true</t>
  </si>
  <si>
    <t>MC-048-2020-HOMIL</t>
  </si>
  <si>
    <t>https://community.secop.gov.co/Public/Tendering/OpportunityDetail/Index?noticeUID=CO1.NTC.1224150&amp;isFromPublicArea=True&amp;isModal=true&amp;asPopupView=true</t>
  </si>
  <si>
    <t>MC-044-2020-HOMIL</t>
  </si>
  <si>
    <t>https://community.secop.gov.co/Public/Tendering/OpportunityDetail/Index?noticeUID=CO1.NTC.1236409&amp;isFromPublicArea=True&amp;isModal=true&amp;asPopupView=true</t>
  </si>
  <si>
    <t>093-2020</t>
  </si>
  <si>
    <t>C Y A LTDA</t>
  </si>
  <si>
    <t xml:space="preserve">ADQUIRIR LOS ELEMENTOS DE PROTECCION PERSONAL (ADQUISCION DE MONOGAFAS DE PROTECCION BIOLGICA) PARA EL RIESGO BIOLOGICO DE LOS TRABAJADORES ASISTENCIALES Y PERSONAL DEL HOSPITAL MILITAR CENTRAL QUE DEBA REALIZAR LA ATENCION DE PACIENTES DEL CASO PROBABLE Y SOSPECHOSO DE COVID </t>
  </si>
  <si>
    <t>CD-026-2020-HOMIL-UM</t>
  </si>
  <si>
    <t>https://community.secop.gov.co/Public/Tendering/OpportunityDetail/Index?noticeUID=CO1.NTC.1240819&amp;isFromPublicArea=True&amp;isModal=true&amp;asPopupView=true</t>
  </si>
  <si>
    <t>102-2020</t>
  </si>
  <si>
    <t>LILIANA GOMEZ SANTOFIMIO</t>
  </si>
  <si>
    <t>058-2020</t>
  </si>
  <si>
    <t>FRANCISCO VARGAS</t>
  </si>
  <si>
    <t>PRESTACION DE SERVICIOS PROFESIONALES DE UN MEDICO ESPECIALISTA EN RADIOLOIA PARA EL HOSPITAL MILITAR CENTRAL</t>
  </si>
  <si>
    <t>ALVARO TAFUR</t>
  </si>
  <si>
    <t>CD-021-2020-HOMIL</t>
  </si>
  <si>
    <t>https://community.secop.gov.co/Public/Tendering/OpportunityDetail/Index?noticeUID=CO1.NTC.1194301&amp;isFromPublicArea=True&amp;isModal=true&amp;asPopupView=true</t>
  </si>
  <si>
    <t>MC-064-2020-HOMIL</t>
  </si>
  <si>
    <t>https://community.secop.gov.co/Public/Tendering/OpportunityDetail/Index?noticeUID=CO1.NTC.1237820&amp;isFromPublicArea=True&amp;isModal=true&amp;asPopupView=true</t>
  </si>
  <si>
    <t>103-2020</t>
  </si>
  <si>
    <t>ECOLOGIA Y ENTORNO S.A.S</t>
  </si>
  <si>
    <t>PRESTACION DE SERVICIOS DE GESTION EXTERNA PARA LOS RESIDUOS PELIGROSOS DE RIESGO QUIMICO DEL HOSPITAL MILITAR CENTRAL</t>
  </si>
  <si>
    <t>091-2020</t>
  </si>
  <si>
    <t>MÍNIMA CUANTÍA</t>
  </si>
  <si>
    <t>TECNICA ELECTROMEDICA S.A.</t>
  </si>
  <si>
    <t>SUMINISTRO DE ELEMENTOS DE TERAPIA RESPIRATORIA, DESTINADOS A LA ATENCIÓN DE PACIENTES DEL HOSPITAL MILITAR CENTRAL</t>
  </si>
  <si>
    <t>109-2020</t>
  </si>
  <si>
    <t>SELECCIÓN ABREVIADA PARA LA PRESTACIÓN DE SERVICIOS  DE SALUD</t>
  </si>
  <si>
    <t>SA-023-2020-HOMIL</t>
  </si>
  <si>
    <t>https://community.secop.gov.co/Public/Tendering/OpportunityDetail/Index?noticeUID=CO1.NTC.1207884&amp;isFromPublicArea=True&amp;isModal=true&amp;asPopupView=true</t>
  </si>
  <si>
    <t>SOCIEDAD DE CIRUGIA OCULAR S.A.</t>
  </si>
  <si>
    <t>CONTRATAR LOS SERVICIOS QUIRÚRGICOS EN CALIDAD DE DERECHOS DE SALAS, SERVICIO DE ANESTESIA, EXÁMENES DIAGNÓSTICOS Y COMPLEMENTARIOS PARA PROCEDIMIENTOS DE CIRUGÍAS DEL ÁREA DE OFTALMOLOGÍA QUE SE REQUIERAN POR PARTE DEL HOSPITAL MILITAR CENTRAL</t>
  </si>
  <si>
    <t>107-2020</t>
  </si>
  <si>
    <t>SA-024-2020-HOMIL</t>
  </si>
  <si>
    <t>BOSTON SCIENTIFIC COLOMBIA LTDA.</t>
  </si>
  <si>
    <t>SUMINISTRO DE URETEROSCOPIOS FLEXIBLES DESCARTABLES PARA EL SERVICIO DE UROLOGIA</t>
  </si>
  <si>
    <t>111-2020</t>
  </si>
  <si>
    <t>MC-081-2020-HOMIL</t>
  </si>
  <si>
    <t>NIL SAS</t>
  </si>
  <si>
    <t>SUMINISTRO DE TAPABOCAS RESPIRADORES CON FILTRO N 95 CONTRA RIESGO BIOLOGICO PARA EL HOSPITAL MILITAR CENTRAL</t>
  </si>
  <si>
    <t>096-2020</t>
  </si>
  <si>
    <t>SI-002-2020-HOMIL</t>
  </si>
  <si>
    <t>https://community.secop.gov.co/Public/Tendering/OpportunityDetail/Index?noticeUID=CO1.NTC.1154294&amp;isFromPublicArea=True&amp;isModal=true&amp;asPopupView=true</t>
  </si>
  <si>
    <t>INSTITUCIONAL STAR SERVICES LTDA</t>
  </si>
  <si>
    <t>ADQUISICIÓN UTILES DE ESCRITORIO Y PAPEL FOTOCOPIA PARA IMPRESIÓN TAMAÑOS CARTA Y OFICIO, PARA LOS SERVICIOS QUE SE PRESTAN EN EL HOSPITAL MILITAR CENTRAL</t>
  </si>
  <si>
    <t>JHON JAIRO JULIO JIMENEZ</t>
  </si>
  <si>
    <t>DISPAPELES S.A.S.</t>
  </si>
  <si>
    <t>110-2020</t>
  </si>
  <si>
    <t>MC-073-2020-HOMIL</t>
  </si>
  <si>
    <t>LIVANOVA COLOMBIA SAS</t>
  </si>
  <si>
    <t xml:space="preserve"> SUMINISTRO DE INSUMOS MÉDICO-QUIRÚRGICOS (OXIGENADORES, HEMOCONCENTRADORES, CONECTORES E INTERCAMBIADOR DE CALOR) PARA EL HOSPITAL MILITAR CENTRAL</t>
  </si>
  <si>
    <t>106-2020</t>
  </si>
  <si>
    <t>11-2020</t>
  </si>
  <si>
    <t>SA-011-2020-HOMIL</t>
  </si>
  <si>
    <t>https://community.secop.gov.co/Public/Tendering/OpportunityDetail/Index?noticeUID=CO1.NTC.1179105&amp;isFromPublicArea=True&amp;isModal=true&amp;asPopupView=true</t>
  </si>
  <si>
    <t>CONSORCIO OBRAS JEP 2020</t>
  </si>
  <si>
    <t>CONTRATACIÓN DE OBRA LLAVE EN MANO PARA REALIZAR EL DISEÑO, CONSTRUCCIÓN, ADECUACIÓN, MANTENIMIENTO E INSTALACIÓN DE LAS ÁREAS QUE CONFORMAN LAS SALAS DE OBSERVACIÓN PEDIÁTRICAS DE URGENCIAS SÓTANO 2 - FARMACIA HOSPITALARIA - CIRCULACIONES Y SALA DE ESPERAS DEL ÁREA DE URGENCIAS DEL MILITAR CENTRAL, QUE CUMPLA CON EL MARCO NORMATIVO PARA SU HABILITACIÓN Y ACREDITACIÓN DE DICHAS AREAS</t>
  </si>
  <si>
    <t>LUIS AGUSTÍN GARCÍA CASTAÑEDA</t>
  </si>
  <si>
    <t>113-2020</t>
  </si>
  <si>
    <t>WORLD MEDICAL SAS</t>
  </si>
  <si>
    <t>INSUMOS PARA PROCEDIMIENTOS DE RADIOLOGIA INTERVENCIONISTA. (LOTE No 5)</t>
  </si>
  <si>
    <t>SUBDIRECCIÓN DE APOYO</t>
  </si>
  <si>
    <t>112-2020</t>
  </si>
  <si>
    <t>RP MEDICAS SA</t>
  </si>
  <si>
    <t>INSUMOS PARA PROCEDIMIENTOS DE RADIOLOGIA INTERVENCIONISTA. (LOTE No 1,2,3)</t>
  </si>
  <si>
    <t>098-2020</t>
  </si>
  <si>
    <t>SA-010-2020-HOMIL</t>
  </si>
  <si>
    <t>https://community.secop.gov.co/Public/Tendering/OpportunityDetail/Index?noticeUID=CO1.NTC.1156424&amp;isFromPublicArea=True&amp;isModal=true&amp;asPopupView=true</t>
  </si>
  <si>
    <t>LUIS ARMANDO BORDA VANEGAS</t>
  </si>
  <si>
    <t>CONTRATACIÓN DE DISEÑO, CONSTRUCCIÓN BAÑOS PUBLICOS DE PARQUEADERO Y MANTENIMIENTO BAÑOS DE CONSULTA EXTERNA DEL HOSPITAL MILITAR CENTRAL, QUE CUMPLA CON EL MARCO NORMATIVO PARA SU HABILITACIÓN Y ACREDITACIÓN DE DICHAS AREA.</t>
  </si>
  <si>
    <t>114-2020</t>
  </si>
  <si>
    <t>MC-080-2020-HOMIL</t>
  </si>
  <si>
    <t>ADQUISICIÓN DE INSTRUMENTAL QUIRÚRGICO PARA EL SERVICIO DE CIRUGÍA CARDIO VASCULAR DEL HOSPITAL MILITAR CENTRAL (lote No 1)</t>
  </si>
  <si>
    <t>SUBDIRECCIÓN MÉDICA</t>
  </si>
  <si>
    <t>119-2020</t>
  </si>
  <si>
    <t>MC-085-2020-HOMIL</t>
  </si>
  <si>
    <t>ISOMEDIX TECHNOLOGY S.A.S.</t>
  </si>
  <si>
    <t>SUMINISTRO DE MATERIAL RADIACTIVO YODO 131 (I131) PARA DIAGNÓSTICO Y TRATAMIENTO DE ENFERMEDADES TIROIDEAS BENIGNAS Y MALIGNAS</t>
  </si>
  <si>
    <t>115-2020</t>
  </si>
  <si>
    <t>BBRAUN MEDCIAL SA</t>
  </si>
  <si>
    <t>117-2020</t>
  </si>
  <si>
    <t>LABORATORIOS ALCON DE COLOMBIA S.A.</t>
  </si>
  <si>
    <t>CD-027-2020-HOMIL</t>
  </si>
  <si>
    <t>SUMINISTRO DE ELEMENTOS, INSUMOS Y DISPOSITIVOS MÉDICOS PARA LOS EQUIPOS CONSTELLATION Y CENTURION PARA LOS PROCEDIMIENTOS QUIRÚRGICOS DEL SERVICIO DE OFTALMOLOGIA DEL HOSPITAL MILITAR CENTRAL</t>
  </si>
  <si>
    <t>118-2020</t>
  </si>
  <si>
    <t>BENJAMIN HERNANDEZ ACOSTA - VIVERO EL PORTAL DEL EDEN</t>
  </si>
  <si>
    <t>SUMINISTRO DE PLANTAS Y MATERIALES NECESARIOS PARA CONTINUAR CON EL MANTENIMIENTO, RESTAURACIÓN Y ADECUACIÓN DE JARDINES Y ZONAS VERDES DEL HOSPITAL MILITAR CENTRAL</t>
  </si>
  <si>
    <t>GIOVANY ANDRES PORRAS RODRIGUEZ</t>
  </si>
  <si>
    <t>MC-074-2020-HOMIL</t>
  </si>
  <si>
    <t>https://community.secop.gov.co/Public/Tendering/OpportunityDetail/Index?noticeUID=CO1.NTC.1252628&amp;isFromPublicArea=True&amp;isModal=true&amp;asPopupView=true</t>
  </si>
  <si>
    <t>https://community.secop.gov.co/Public/Tendering/OpportunityDetail/Index?noticeUID=CO1.NTC.1267910&amp;isFromPublicArea=True&amp;isModal=true&amp;asPopupView=true</t>
  </si>
  <si>
    <t>https://community.secop.gov.co/Public/Tendering/OpportunityDetail/Index?noticeUID=CO1.NTC.1252276&amp;isFromPublicArea=True&amp;isModal=true&amp;asPopupView=true</t>
  </si>
  <si>
    <t>MC-072-2020-HOMIL</t>
  </si>
  <si>
    <t>https://community.secop.gov.co/Public/Tendering/OpportunityDetail/Index?noticeUID=CO1.NTC.1267808&amp;isFromPublicArea=True&amp;isModal=true&amp;asPopupView=true</t>
  </si>
  <si>
    <t>MC-078-2020-HOMIL</t>
  </si>
  <si>
    <t>https://community.secop.gov.co/Public/Tendering/OpportunityDetail/Index?noticeUID=CO1.NTC.1275566&amp;isFromPublicArea=True&amp;isModal=true&amp;asPopupView=true</t>
  </si>
  <si>
    <t>https://community.secop.gov.co/Public/Tendering/OpportunityDetail/Index?noticeUID=CO1.NTC.1288450&amp;isFromPublicArea=True&amp;isModal=true&amp;asPopupView=true</t>
  </si>
  <si>
    <t>https://community.secop.gov.co/Public/Tendering/OpportunityDetail/Index?noticeUID=CO1.NTC.1290814&amp;isFromPublicArea=True&amp;isModal=true&amp;asPopupView=true</t>
  </si>
  <si>
    <t>120-2020</t>
  </si>
  <si>
    <t>C &amp; C CORTE Y CONFECCION CESAR EDILSON CAROZO CESPEDES</t>
  </si>
  <si>
    <t>SUMINISTROS DE VESTIDOS DE LABOR PARA EL PERSONL QUE DEVENGA UN INGRESO IGUAL O INFERIOR A DOS SALAROS MINIMOS LEGALES MENSUALES VIGENTES Y QUE LABORAN PARA EL ESTABLECIMIENTO PUBICO HOSPITAL MILITAR CENTRAL VIGENCIA 2020</t>
  </si>
  <si>
    <t>SUMINISTRO DE MATERIAL RADIOACTIVO PARA REALIZAR ESTUDIOS ISGNOSTICOS CON LEUCOCITOS MARCADOS CON TC99M</t>
  </si>
  <si>
    <t>097-2020</t>
  </si>
  <si>
    <t>116-2020</t>
  </si>
  <si>
    <t>PROYECTOS INGENIERIA Y MANTENIMIENTO S.A.S</t>
  </si>
  <si>
    <t>MANTENIMIENTO DE PISOS EN ESCALERAS Y RAMPA EDIFICIO FE EN LA CAUSA DEL HOSPITAL MILITAR CENTRAL NIVEL III Y IV QUE VUMPLA CON EL MARCO NORMATIVO PARA SU HABILITACION Y ACREDITACION DE DICHAS AREAS</t>
  </si>
  <si>
    <t>LUIS AGUSTIN GARCIA CASTAÑEDA</t>
  </si>
  <si>
    <t>122-2020</t>
  </si>
  <si>
    <t>ENTREGAR BAJO LA MODALIDAD DE CONTRATO DE ARRENDAMIENTO, UN AREA FISICA CORRESPONDIENTE A LA FARMACIA CONSULTA EXTERNA (AMBULATORIA) CON 173,3 M2  A ETICOS UT 2020, A CUAL SE DESTINARA PARA LA DIKSPENSACION DE MEDICAMENTOS EN EL HOSPITAL MILITAR CENTRAL EN LA CIUDAD DE BOGOTA DC EN VIRTUD DEL CONTRATO N° 106-DIGSA-2020 SUSCRITO CON LA DIRECCION GENERAL DE SANIDAD MILITAR</t>
  </si>
  <si>
    <t>ETICOS UT 2020</t>
  </si>
  <si>
    <t>123-2020</t>
  </si>
  <si>
    <t>SELECCIÓN ABREVIADA</t>
  </si>
  <si>
    <t>G Y G CONSTRUCCIONES S.A.S</t>
  </si>
  <si>
    <t>MANTENIMIENTO Y ADECUACION DE AREAS DE HOSPITALIZACION PISO SEXTO DEL HOSPITAL MILITAR CENTRAL NIVEL III Y IV, QUE CUMPLA CON EL MARCO NORMATIVO PARA SU HABILITACION Y ACREDITACION DE DICHSA AREAS</t>
  </si>
  <si>
    <t>SUBDIRCCION MEDICA</t>
  </si>
  <si>
    <t>PLANEACION</t>
  </si>
  <si>
    <t>124-2020</t>
  </si>
  <si>
    <t>SOLIDARIA</t>
  </si>
  <si>
    <t>ADQUISICION DE LAS POLIZAS DE SEGURO OBLIGATORIO DE ACCIDENTES DE TRANSITO SOAT PARA EL PARQUE AUTOMOTOR DEL HOSPITAL MILITA CENTRAL</t>
  </si>
  <si>
    <t>JAIR GARCIA POLO</t>
  </si>
  <si>
    <t>125-2020</t>
  </si>
  <si>
    <t>SELECCON ABREVIADA</t>
  </si>
  <si>
    <t>ESCUELA NACIONAL DE RESCATE E.U</t>
  </si>
  <si>
    <t>ADQUISICION, INSTALACION, CERTIFICACION Y RECERTIFICACION DE LOS PUNTOS DE ANCLAJE PARA LAS EDIFICACIONES  DEL HOSPITAL MILITAR CENTRAL</t>
  </si>
  <si>
    <t>126-2020</t>
  </si>
  <si>
    <t>SUMINISTRO DE INSUMOS MEDICO - QUIRURGICOS PARA EL SERVICIO DE CIRUGIA VASCULAR DEL HOSPITAL MILITAR CENTRAL</t>
  </si>
  <si>
    <t>127-2020</t>
  </si>
  <si>
    <t>128-2020</t>
  </si>
  <si>
    <t>VJ CARDIOSISTEMAS S.A.S</t>
  </si>
  <si>
    <t>129-2020</t>
  </si>
  <si>
    <t>130-2020</t>
  </si>
  <si>
    <t>TWINS AND MARTIN COLOMBIA S.A.S</t>
  </si>
  <si>
    <t>131-2020</t>
  </si>
  <si>
    <t>CTP MEDIC S.A</t>
  </si>
  <si>
    <t>SUMINISTRO DE AGUJAS PARA BIOPSIA DE PROSTATA REQUERIDOS PARA ELL SERVICIO DE UROLOGIA DEL HOSPITAL MILITAR CENTRAL</t>
  </si>
  <si>
    <t>WILLIAM QUIROGA MATAMOROS</t>
  </si>
  <si>
    <t>104-2020</t>
  </si>
  <si>
    <t>PATRICIA ALVAREZ IPS LCM S.A.S</t>
  </si>
  <si>
    <t>PRESTACION DE SERVICIOS MEDICOS PARA LA REALIZACION DE MANOMETRIAS ANORECTALES DE ALTA RESOLUCION (POBLACION ADULTA Y PEDIATRICA), MANOMETRIAS ESOFAGICAS DE ALTA RESOLUCION (POBLACION ADULTA Y PEDIATRICA), FIBROSCAN, PHMETRIAS DE 24 HORAS (POBLACION PEDIATRICA) CON IMPEDANCIOMETRIA PARA USUARIOS DEL SUBSISTEMA DE SALUD DE LAS FUERZAS MILITARES REMITIDOS POR EL HOSPITAL MILITAR CENTRAL</t>
  </si>
  <si>
    <t>HAROLDO JULIAO NACITH</t>
  </si>
  <si>
    <t>134-2020</t>
  </si>
  <si>
    <t>GRUPO LOS LAGOS S.A.S</t>
  </si>
  <si>
    <t xml:space="preserve">SUMINISTRO DE ELEMENTOS E INSUMOS DE LIMPIEZA PARA DIFERENTES AREAS DEL HOSPITAL MILITAR CENTRAL </t>
  </si>
  <si>
    <t>SA-022-2020-HOMIL</t>
  </si>
  <si>
    <t>https://community.secop.gov.co/Public/Tendering/OpportunityDetail/Index?noticeUID=CO1.NTC.1211928&amp;isFromPublicArea=True&amp;isModal=true&amp;asPopupView=true</t>
  </si>
  <si>
    <t>https://community.secop.gov.co/Public/Tendering/OpportunityDetail/Index?noticeUID=CO1.NTC.1265398&amp;isFromPublicArea=True&amp;isModal=true&amp;asPopupView=true</t>
  </si>
  <si>
    <t>MC-063-2020-HOMIL</t>
  </si>
  <si>
    <t>https://community.secop.gov.co/Public/Tendering/OpportunityDetail/Index?noticeUID=CO1.NTC.1279133&amp;isFromPublicArea=True&amp;isModal=true&amp;asPopupView=true</t>
  </si>
  <si>
    <t>MC-083-2020-HOMIL</t>
  </si>
  <si>
    <t>https://community.secop.gov.co/Public/Tendering/OpportunityDetail/Index?noticeUID=CO1.NTC.1285296&amp;isFromPublicArea=True&amp;isModal=true&amp;asPopupView=true</t>
  </si>
  <si>
    <t>CD-031-2020-HOMIL</t>
  </si>
  <si>
    <t>https://community.secop.gov.co/Public/Tendering/OpportunityDetail/Index?noticeUID=CO1.NTC.1319227&amp;isFromPublicArea=True&amp;isModal=true&amp;asPopupView=true</t>
  </si>
  <si>
    <t>SA-019-2020</t>
  </si>
  <si>
    <t>https://community.secop.gov.co/Public/Tendering/OpportunityDetail/Index?noticeUID=CO1.NTC.1178854&amp;isFromPublicArea=True&amp;isModal=true&amp;asPopupView=true</t>
  </si>
  <si>
    <t>SA-013-2020- HOMIL</t>
  </si>
  <si>
    <t>https://community.secop.gov.co/Public/Tendering/OpportunityDetail/Index?noticeUID=CO1.NTC.1178652&amp;isFromPublicArea=True&amp;isModal=true&amp;asPopupView=true</t>
  </si>
  <si>
    <t>MC-092-2020-HOMIL</t>
  </si>
  <si>
    <t>https://community.secop.gov.co/Public/Tendering/OpportunityDetail/Index?noticeUID=CO1.NTC.1306875&amp;isFromPublicArea=True&amp;isModal=true&amp;asPopupView=true</t>
  </si>
  <si>
    <t>CD.-030-2020-HOMIL</t>
  </si>
  <si>
    <t>https://community.secop.gov.co/Public/Tendering/OpportunityDetail/Index?noticeUID=CO1.NTC.1316719&amp;isFromPublicArea=True&amp;isModal=true&amp;asPopupView=true</t>
  </si>
  <si>
    <t>MC-093-2020-HOMIL</t>
  </si>
  <si>
    <t>https://community.secop.gov.co/Public/Tendering/OpportunityDetail/Index?noticeUID=CO1.NTC.1315313&amp;isFromPublicArea=True&amp;isModal=true&amp;asPopupView=true</t>
  </si>
  <si>
    <t>SA-025-2020-HOMIL</t>
  </si>
  <si>
    <t>https://community.secop.gov.co/Public/Tendering/OpportunityDetail/Index?noticeUID=CO1.NTC.1236308&amp;isFromPublicArea=True&amp;isModal=true&amp;asPopupView=true</t>
  </si>
  <si>
    <t>136-2020</t>
  </si>
  <si>
    <t>PROCIBERNETICA S.A</t>
  </si>
  <si>
    <t>ADQUISICION, INSTALACION Y CONFIGURACION DE TRES HSOT DE VIRTUALIZACION PARA DAR CONTINUIDAD AL ESQUEMA DE ALTA DISPONIBILIDAD DE LOS DATACENTER DEL HOSPITAL MILITAR CENTRAL</t>
  </si>
  <si>
    <t>SA-029-2020-HOMIL</t>
  </si>
  <si>
    <t>https://community.secop.gov.co/Public/Tendering/OpportunityDetail/Index?noticeUID=CO1.NTC.1274440&amp;isFromPublicArea=True&amp;isModal=true&amp;asPopupView=true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</si>
</sst>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164" formatCode="[$$-240A]\ #,##0"/>
    <numFmt numFmtId="165" formatCode="&quot;$&quot;\ #,##0"/>
    <numFmt numFmtId="166" formatCode="yyyy\-mm\-dd;@"/>
    <numFmt numFmtId="167" formatCode="&quot;$&quot;#,##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</font>
    <font>
      <sz val="9"/>
      <color rgb="FF0074E8"/>
      <name val="Arial"/>
      <family val="2"/>
    </font>
    <font>
      <sz val="9"/>
      <color theme="1"/>
      <name val="Arial"/>
      <family val="2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6">
    <xf numFmtId="0" fontId="0" fillId="0" borderId="0" xfId="0"/>
    <xf numFmtId="0" fontId="6" fillId="0" borderId="0" xfId="0" applyFont="1"/>
    <xf numFmtId="49" fontId="5" fillId="2" borderId="9" xfId="0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6" fillId="2" borderId="10" xfId="0" applyFont="1" applyFill="1" applyBorder="1" applyAlignment="1">
      <alignment horizontal="justify" vertical="center" wrapText="1"/>
    </xf>
    <xf numFmtId="165" fontId="6" fillId="2" borderId="9" xfId="0" applyNumberFormat="1" applyFont="1" applyFill="1" applyBorder="1" applyAlignment="1">
      <alignment horizontal="center" vertical="center"/>
    </xf>
    <xf numFmtId="165" fontId="6" fillId="2" borderId="9" xfId="1" applyNumberFormat="1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14" fontId="6" fillId="0" borderId="9" xfId="0" applyNumberFormat="1" applyFont="1" applyBorder="1" applyAlignment="1">
      <alignment horizontal="center" vertical="center" wrapText="1"/>
    </xf>
    <xf numFmtId="14" fontId="6" fillId="0" borderId="10" xfId="0" applyNumberFormat="1" applyFont="1" applyBorder="1" applyAlignment="1">
      <alignment horizontal="center" vertical="center" wrapText="1"/>
    </xf>
    <xf numFmtId="166" fontId="6" fillId="3" borderId="9" xfId="0" applyNumberFormat="1" applyFont="1" applyFill="1" applyBorder="1" applyAlignment="1">
      <alignment horizontal="center" vertical="center" wrapText="1"/>
    </xf>
    <xf numFmtId="166" fontId="6" fillId="0" borderId="0" xfId="0" applyNumberFormat="1" applyFont="1"/>
    <xf numFmtId="0" fontId="8" fillId="0" borderId="10" xfId="2" applyFont="1" applyBorder="1" applyAlignment="1" applyProtection="1">
      <alignment vertical="center" wrapText="1"/>
    </xf>
    <xf numFmtId="164" fontId="4" fillId="4" borderId="8" xfId="0" applyNumberFormat="1" applyFont="1" applyFill="1" applyBorder="1" applyAlignment="1">
      <alignment horizontal="center" vertical="center" wrapText="1"/>
    </xf>
    <xf numFmtId="165" fontId="5" fillId="4" borderId="8" xfId="1" applyNumberFormat="1" applyFont="1" applyFill="1" applyBorder="1" applyAlignment="1">
      <alignment horizontal="center" vertical="center" wrapText="1"/>
    </xf>
    <xf numFmtId="4" fontId="4" fillId="4" borderId="8" xfId="0" applyNumberFormat="1" applyFont="1" applyFill="1" applyBorder="1" applyAlignment="1">
      <alignment horizontal="center" vertical="center" wrapText="1"/>
    </xf>
    <xf numFmtId="4" fontId="4" fillId="4" borderId="4" xfId="0" applyNumberFormat="1" applyFont="1" applyFill="1" applyBorder="1" applyAlignment="1">
      <alignment horizontal="center" vertical="center" wrapText="1"/>
    </xf>
    <xf numFmtId="166" fontId="4" fillId="4" borderId="8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167" fontId="6" fillId="2" borderId="9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165" fontId="11" fillId="2" borderId="9" xfId="1" applyNumberFormat="1" applyFont="1" applyFill="1" applyBorder="1" applyAlignment="1">
      <alignment horizontal="center" vertical="center"/>
    </xf>
    <xf numFmtId="165" fontId="12" fillId="2" borderId="9" xfId="1" applyNumberFormat="1" applyFont="1" applyFill="1" applyBorder="1" applyAlignment="1">
      <alignment horizontal="center" vertical="center"/>
    </xf>
    <xf numFmtId="49" fontId="4" fillId="4" borderId="2" xfId="0" applyNumberFormat="1" applyFont="1" applyFill="1" applyBorder="1" applyAlignment="1">
      <alignment horizontal="center" vertical="center" wrapText="1"/>
    </xf>
    <xf numFmtId="0" fontId="6" fillId="4" borderId="0" xfId="0" applyFont="1" applyFill="1"/>
    <xf numFmtId="166" fontId="4" fillId="4" borderId="3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6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4" borderId="7" xfId="0" applyNumberFormat="1" applyFont="1" applyFill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 vertical="center" wrapText="1"/>
    </xf>
    <xf numFmtId="164" fontId="4" fillId="4" borderId="3" xfId="0" applyNumberFormat="1" applyFont="1" applyFill="1" applyBorder="1" applyAlignment="1">
      <alignment horizontal="center" vertical="center" wrapText="1"/>
    </xf>
    <xf numFmtId="164" fontId="4" fillId="4" borderId="4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132</xdr:row>
          <xdr:rowOff>0</xdr:rowOff>
        </xdr:from>
        <xdr:to>
          <xdr:col>4</xdr:col>
          <xdr:colOff>619125</xdr:colOff>
          <xdr:row>133</xdr:row>
          <xdr:rowOff>66675</xdr:rowOff>
        </xdr:to>
        <xdr:sp macro="" textlink="">
          <xdr:nvSpPr>
            <xdr:cNvPr id="1142" name="Control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mmunity.secop.gov.co/Public/Tendering/OpportunityDetail/Index?noticeUID=CO1.NTC.1156424&amp;isFromPublicArea=True&amp;isModal=true&amp;asPopupView=true" TargetMode="External"/><Relationship Id="rId13" Type="http://schemas.openxmlformats.org/officeDocument/2006/relationships/image" Target="../media/image1.emf"/><Relationship Id="rId3" Type="http://schemas.openxmlformats.org/officeDocument/2006/relationships/hyperlink" Target="https://community.secop.gov.co/Public/Tendering/OpportunityDetail/Index?noticeUID=CO1.NTC.1207884&amp;isFromPublicArea=True&amp;isModal=true&amp;asPopupView=true" TargetMode="External"/><Relationship Id="rId7" Type="http://schemas.openxmlformats.org/officeDocument/2006/relationships/hyperlink" Target="https://community.secop.gov.co/Public/Tendering/OpportunityDetail/Index?noticeUID=CO1.NTC.1179105&amp;isFromPublicArea=True&amp;isModal=true&amp;asPopupView=true" TargetMode="External"/><Relationship Id="rId12" Type="http://schemas.openxmlformats.org/officeDocument/2006/relationships/control" Target="../activeX/activeX1.xml"/><Relationship Id="rId2" Type="http://schemas.openxmlformats.org/officeDocument/2006/relationships/hyperlink" Target="https://community.secop.gov.co/Public/Tendering/OpportunityDetail/Index?noticeUID=CO1.NTC.1224512&amp;isFromPublicArea=True&amp;isModal=true&amp;asPopupView=true" TargetMode="External"/><Relationship Id="rId1" Type="http://schemas.openxmlformats.org/officeDocument/2006/relationships/hyperlink" Target="https://community.secop.gov.co/Public/Tendering/OpportunityDetail/Index?noticeUID=CO1.NTC.1185435&amp;isFromPublicArea=True&amp;isModal=true&amp;asPopupView=true" TargetMode="External"/><Relationship Id="rId6" Type="http://schemas.openxmlformats.org/officeDocument/2006/relationships/hyperlink" Target="https://community.secop.gov.co/Public/Tendering/OpportunityDetail/Index?noticeUID=CO1.NTC.1154294&amp;isFromPublicArea=True&amp;isModal=true&amp;asPopupView=true" TargetMode="External"/><Relationship Id="rId11" Type="http://schemas.openxmlformats.org/officeDocument/2006/relationships/vmlDrawing" Target="../drawings/vmlDrawing1.vml"/><Relationship Id="rId5" Type="http://schemas.openxmlformats.org/officeDocument/2006/relationships/hyperlink" Target="https://community.secop.gov.co/Public/Tendering/OpportunityDetail/Index?noticeUID=CO1.NTC.1154294&amp;isFromPublicArea=True&amp;isModal=true&amp;asPopupView=true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s://community.secop.gov.co/Public/Tendering/OpportunityDetail/Index?noticeUID=CO1.NTC.1145612&amp;isFromPublicArea=True&amp;isModal=true&amp;asPopupView=true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P132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D4" sqref="D4"/>
    </sheetView>
  </sheetViews>
  <sheetFormatPr baseColWidth="10" defaultRowHeight="12.75" x14ac:dyDescent="0.2"/>
  <cols>
    <col min="1" max="1" width="13.85546875" style="1" customWidth="1"/>
    <col min="2" max="2" width="19.85546875" style="1" customWidth="1"/>
    <col min="3" max="3" width="19.28515625" style="1" customWidth="1"/>
    <col min="4" max="4" width="24.140625" style="1" customWidth="1"/>
    <col min="5" max="5" width="29.7109375" style="1" customWidth="1"/>
    <col min="6" max="6" width="25.28515625" style="1" customWidth="1"/>
    <col min="7" max="7" width="48.42578125" style="1" customWidth="1"/>
    <col min="8" max="8" width="14.42578125" style="1" customWidth="1"/>
    <col min="9" max="9" width="15.85546875" style="1" hidden="1" customWidth="1"/>
    <col min="10" max="10" width="15.140625" style="1" hidden="1" customWidth="1"/>
    <col min="11" max="11" width="19.28515625" style="1" customWidth="1"/>
    <col min="12" max="13" width="13.5703125" style="11" bestFit="1" customWidth="1"/>
    <col min="14" max="14" width="28.85546875" style="1" customWidth="1"/>
    <col min="15" max="15" width="19.140625" style="1" customWidth="1"/>
    <col min="16" max="16" width="20.5703125" style="1" customWidth="1"/>
    <col min="17" max="16384" width="11.42578125" style="1"/>
  </cols>
  <sheetData>
    <row r="1" spans="1:16" s="25" customFormat="1" ht="15.75" customHeight="1" thickBot="1" x14ac:dyDescent="0.25">
      <c r="A1" s="27" t="s">
        <v>10</v>
      </c>
      <c r="B1" s="27" t="s">
        <v>60</v>
      </c>
      <c r="C1" s="29" t="s">
        <v>16</v>
      </c>
      <c r="D1" s="29" t="s">
        <v>13</v>
      </c>
      <c r="E1" s="29" t="s">
        <v>12</v>
      </c>
      <c r="F1" s="29" t="s">
        <v>11</v>
      </c>
      <c r="G1" s="27" t="s">
        <v>0</v>
      </c>
      <c r="H1" s="31" t="s">
        <v>1</v>
      </c>
      <c r="I1" s="32"/>
      <c r="J1" s="32"/>
      <c r="K1" s="33"/>
      <c r="L1" s="34" t="s">
        <v>2</v>
      </c>
      <c r="M1" s="35"/>
      <c r="N1" s="26"/>
      <c r="O1" s="27" t="s">
        <v>4</v>
      </c>
      <c r="P1" s="27" t="s">
        <v>14</v>
      </c>
    </row>
    <row r="2" spans="1:16" s="25" customFormat="1" ht="51.75" thickBot="1" x14ac:dyDescent="0.25">
      <c r="A2" s="28"/>
      <c r="B2" s="28"/>
      <c r="C2" s="29"/>
      <c r="D2" s="29"/>
      <c r="E2" s="29"/>
      <c r="F2" s="30"/>
      <c r="G2" s="28"/>
      <c r="H2" s="13" t="s">
        <v>5</v>
      </c>
      <c r="I2" s="14" t="s">
        <v>6</v>
      </c>
      <c r="J2" s="15" t="s">
        <v>7</v>
      </c>
      <c r="K2" s="16" t="s">
        <v>8</v>
      </c>
      <c r="L2" s="17" t="s">
        <v>9</v>
      </c>
      <c r="M2" s="17" t="s">
        <v>15</v>
      </c>
      <c r="N2" s="24" t="s">
        <v>3</v>
      </c>
      <c r="O2" s="28"/>
      <c r="P2" s="28"/>
    </row>
    <row r="3" spans="1:16" ht="84.95" customHeight="1" x14ac:dyDescent="0.2">
      <c r="A3" s="2" t="s">
        <v>38</v>
      </c>
      <c r="B3" s="7" t="s">
        <v>18</v>
      </c>
      <c r="C3" s="18" t="s">
        <v>39</v>
      </c>
      <c r="D3" s="21" t="s">
        <v>41</v>
      </c>
      <c r="E3" s="12" t="s">
        <v>79</v>
      </c>
      <c r="F3" s="3" t="s">
        <v>40</v>
      </c>
      <c r="G3" s="4" t="s">
        <v>36</v>
      </c>
      <c r="H3" s="5">
        <v>58000000</v>
      </c>
      <c r="I3" s="6"/>
      <c r="J3" s="5">
        <v>58000000</v>
      </c>
      <c r="K3" s="5">
        <f>SUM(J3:J3)</f>
        <v>58000000</v>
      </c>
      <c r="L3" s="10">
        <v>43843</v>
      </c>
      <c r="M3" s="10">
        <v>44196</v>
      </c>
      <c r="N3" s="9" t="s">
        <v>61</v>
      </c>
      <c r="O3" s="8" t="s">
        <v>23</v>
      </c>
      <c r="P3" s="7" t="s">
        <v>24</v>
      </c>
    </row>
    <row r="4" spans="1:16" ht="84.95" customHeight="1" x14ac:dyDescent="0.2">
      <c r="A4" s="2" t="s">
        <v>42</v>
      </c>
      <c r="B4" s="7" t="s">
        <v>18</v>
      </c>
      <c r="C4" s="18" t="s">
        <v>43</v>
      </c>
      <c r="D4" s="21" t="s">
        <v>37</v>
      </c>
      <c r="E4" s="12" t="s">
        <v>80</v>
      </c>
      <c r="F4" s="3" t="s">
        <v>44</v>
      </c>
      <c r="G4" s="4" t="s">
        <v>36</v>
      </c>
      <c r="H4" s="5">
        <v>57500000</v>
      </c>
      <c r="I4" s="6"/>
      <c r="J4" s="5">
        <v>57500000</v>
      </c>
      <c r="K4" s="5">
        <f>SUM(J4:J4)</f>
        <v>57500000</v>
      </c>
      <c r="L4" s="10">
        <v>43847</v>
      </c>
      <c r="M4" s="10">
        <v>44196</v>
      </c>
      <c r="N4" s="9" t="s">
        <v>61</v>
      </c>
      <c r="O4" s="8" t="s">
        <v>23</v>
      </c>
      <c r="P4" s="7" t="s">
        <v>24</v>
      </c>
    </row>
    <row r="5" spans="1:16" ht="84.95" customHeight="1" x14ac:dyDescent="0.2">
      <c r="A5" s="2" t="s">
        <v>45</v>
      </c>
      <c r="B5" s="7" t="s">
        <v>18</v>
      </c>
      <c r="C5" s="18" t="s">
        <v>46</v>
      </c>
      <c r="D5" s="21" t="s">
        <v>37</v>
      </c>
      <c r="E5" s="12" t="s">
        <v>80</v>
      </c>
      <c r="F5" s="3" t="s">
        <v>47</v>
      </c>
      <c r="G5" s="4" t="s">
        <v>36</v>
      </c>
      <c r="H5" s="5">
        <v>57333333</v>
      </c>
      <c r="I5" s="22">
        <v>28500000</v>
      </c>
      <c r="J5" s="5">
        <v>28833333</v>
      </c>
      <c r="K5" s="5">
        <f>SUM(J5:J5)</f>
        <v>28833333</v>
      </c>
      <c r="L5" s="10">
        <v>43847</v>
      </c>
      <c r="M5" s="10">
        <v>44196</v>
      </c>
      <c r="N5" s="9" t="s">
        <v>61</v>
      </c>
      <c r="O5" s="8" t="s">
        <v>23</v>
      </c>
      <c r="P5" s="7" t="s">
        <v>24</v>
      </c>
    </row>
    <row r="6" spans="1:16" ht="84.95" customHeight="1" x14ac:dyDescent="0.2">
      <c r="A6" s="2" t="s">
        <v>33</v>
      </c>
      <c r="B6" s="7" t="s">
        <v>18</v>
      </c>
      <c r="C6" s="18" t="s">
        <v>34</v>
      </c>
      <c r="D6" s="21" t="s">
        <v>37</v>
      </c>
      <c r="E6" s="12" t="s">
        <v>80</v>
      </c>
      <c r="F6" s="3" t="s">
        <v>35</v>
      </c>
      <c r="G6" s="4" t="s">
        <v>36</v>
      </c>
      <c r="H6" s="5">
        <v>57166666</v>
      </c>
      <c r="I6" s="6"/>
      <c r="J6" s="5">
        <v>57166666</v>
      </c>
      <c r="K6" s="5">
        <f>SUM(J6:J6)</f>
        <v>57166666</v>
      </c>
      <c r="L6" s="10">
        <v>43850</v>
      </c>
      <c r="M6" s="10">
        <v>43920</v>
      </c>
      <c r="N6" s="9" t="s">
        <v>61</v>
      </c>
      <c r="O6" s="8" t="s">
        <v>23</v>
      </c>
      <c r="P6" s="7" t="s">
        <v>24</v>
      </c>
    </row>
    <row r="7" spans="1:16" ht="84.95" customHeight="1" x14ac:dyDescent="0.2">
      <c r="A7" s="2" t="s">
        <v>17</v>
      </c>
      <c r="B7" s="7" t="s">
        <v>18</v>
      </c>
      <c r="C7" s="18" t="s">
        <v>19</v>
      </c>
      <c r="D7" s="21" t="s">
        <v>25</v>
      </c>
      <c r="E7" s="12" t="s">
        <v>81</v>
      </c>
      <c r="F7" s="3" t="s">
        <v>20</v>
      </c>
      <c r="G7" s="4" t="s">
        <v>21</v>
      </c>
      <c r="H7" s="5">
        <v>79800000</v>
      </c>
      <c r="I7" s="6"/>
      <c r="J7" s="5">
        <v>79800000</v>
      </c>
      <c r="K7" s="5">
        <f>SUM(J7:J7)</f>
        <v>79800000</v>
      </c>
      <c r="L7" s="10">
        <v>43850</v>
      </c>
      <c r="M7" s="10">
        <v>44196</v>
      </c>
      <c r="N7" s="9" t="s">
        <v>22</v>
      </c>
      <c r="O7" s="8" t="s">
        <v>23</v>
      </c>
      <c r="P7" s="7" t="s">
        <v>24</v>
      </c>
    </row>
    <row r="8" spans="1:16" ht="84.95" customHeight="1" x14ac:dyDescent="0.2">
      <c r="A8" s="2" t="s">
        <v>26</v>
      </c>
      <c r="B8" s="7" t="s">
        <v>18</v>
      </c>
      <c r="C8" s="18" t="s">
        <v>27</v>
      </c>
      <c r="D8" s="21" t="s">
        <v>32</v>
      </c>
      <c r="E8" s="12" t="s">
        <v>82</v>
      </c>
      <c r="F8" s="3" t="s">
        <v>28</v>
      </c>
      <c r="G8" s="4" t="s">
        <v>29</v>
      </c>
      <c r="H8" s="5">
        <v>116733333</v>
      </c>
      <c r="I8" s="6"/>
      <c r="J8" s="5">
        <v>116733333</v>
      </c>
      <c r="K8" s="5">
        <f>SUM(J8:J8)</f>
        <v>116733333</v>
      </c>
      <c r="L8" s="10">
        <v>43851</v>
      </c>
      <c r="M8" s="10">
        <v>44196</v>
      </c>
      <c r="N8" s="9" t="s">
        <v>30</v>
      </c>
      <c r="O8" s="8" t="s">
        <v>23</v>
      </c>
      <c r="P8" s="7" t="s">
        <v>31</v>
      </c>
    </row>
    <row r="9" spans="1:16" ht="84.95" customHeight="1" x14ac:dyDescent="0.2">
      <c r="A9" s="2" t="s">
        <v>73</v>
      </c>
      <c r="B9" s="7" t="s">
        <v>18</v>
      </c>
      <c r="C9" s="18" t="s">
        <v>74</v>
      </c>
      <c r="D9" s="21" t="s">
        <v>77</v>
      </c>
      <c r="E9" s="12" t="s">
        <v>83</v>
      </c>
      <c r="F9" s="3" t="s">
        <v>75</v>
      </c>
      <c r="G9" s="4" t="s">
        <v>76</v>
      </c>
      <c r="H9" s="5">
        <v>70351453</v>
      </c>
      <c r="I9" s="6"/>
      <c r="J9" s="5">
        <v>70351453</v>
      </c>
      <c r="K9" s="5">
        <f>SUM(J9:J9)</f>
        <v>70351453</v>
      </c>
      <c r="L9" s="10">
        <v>43859</v>
      </c>
      <c r="M9" s="10">
        <v>44184</v>
      </c>
      <c r="N9" s="9" t="s">
        <v>78</v>
      </c>
      <c r="O9" s="8" t="s">
        <v>66</v>
      </c>
      <c r="P9" s="8" t="s">
        <v>31</v>
      </c>
    </row>
    <row r="10" spans="1:16" ht="84.95" customHeight="1" x14ac:dyDescent="0.2">
      <c r="A10" s="2" t="s">
        <v>55</v>
      </c>
      <c r="B10" s="7" t="s">
        <v>49</v>
      </c>
      <c r="C10" s="18" t="s">
        <v>46</v>
      </c>
      <c r="D10" s="21" t="s">
        <v>58</v>
      </c>
      <c r="E10" s="12" t="s">
        <v>84</v>
      </c>
      <c r="F10" s="3" t="s">
        <v>56</v>
      </c>
      <c r="G10" s="4" t="s">
        <v>57</v>
      </c>
      <c r="H10" s="5">
        <v>57000000</v>
      </c>
      <c r="I10" s="6"/>
      <c r="J10" s="5">
        <v>57000000</v>
      </c>
      <c r="K10" s="5">
        <f>SUM(J10:J10)</f>
        <v>57000000</v>
      </c>
      <c r="L10" s="10">
        <v>43860</v>
      </c>
      <c r="M10" s="10">
        <v>43921</v>
      </c>
      <c r="N10" s="9" t="s">
        <v>59</v>
      </c>
      <c r="O10" s="8" t="s">
        <v>23</v>
      </c>
      <c r="P10" s="7" t="s">
        <v>54</v>
      </c>
    </row>
    <row r="11" spans="1:16" ht="84.95" customHeight="1" x14ac:dyDescent="0.2">
      <c r="A11" s="2" t="s">
        <v>48</v>
      </c>
      <c r="B11" s="7" t="s">
        <v>49</v>
      </c>
      <c r="C11" s="18" t="s">
        <v>39</v>
      </c>
      <c r="D11" s="21" t="s">
        <v>51</v>
      </c>
      <c r="E11" s="12" t="s">
        <v>85</v>
      </c>
      <c r="F11" s="3" t="s">
        <v>50</v>
      </c>
      <c r="G11" s="4" t="s">
        <v>52</v>
      </c>
      <c r="H11" s="5">
        <v>57000000</v>
      </c>
      <c r="I11" s="22">
        <v>96009</v>
      </c>
      <c r="J11" s="5">
        <f>H11-I11</f>
        <v>56903991</v>
      </c>
      <c r="K11" s="5">
        <f>SUM(J11:J11)</f>
        <v>56903991</v>
      </c>
      <c r="L11" s="10">
        <v>43860</v>
      </c>
      <c r="M11" s="10">
        <v>43921</v>
      </c>
      <c r="N11" s="9" t="s">
        <v>53</v>
      </c>
      <c r="O11" s="8" t="s">
        <v>23</v>
      </c>
      <c r="P11" s="7" t="s">
        <v>54</v>
      </c>
    </row>
    <row r="12" spans="1:16" ht="84.95" customHeight="1" x14ac:dyDescent="0.2">
      <c r="A12" s="2" t="s">
        <v>62</v>
      </c>
      <c r="B12" s="7" t="s">
        <v>49</v>
      </c>
      <c r="C12" s="18" t="s">
        <v>34</v>
      </c>
      <c r="D12" s="21" t="s">
        <v>67</v>
      </c>
      <c r="E12" s="12" t="s">
        <v>86</v>
      </c>
      <c r="F12" s="3" t="s">
        <v>63</v>
      </c>
      <c r="G12" s="4" t="s">
        <v>64</v>
      </c>
      <c r="H12" s="5">
        <v>5388000</v>
      </c>
      <c r="I12" s="6"/>
      <c r="J12" s="5">
        <v>5388000</v>
      </c>
      <c r="K12" s="5">
        <f>SUM(J12:J12)</f>
        <v>5388000</v>
      </c>
      <c r="L12" s="10">
        <v>43861</v>
      </c>
      <c r="M12" s="10">
        <v>43906</v>
      </c>
      <c r="N12" s="9" t="s">
        <v>65</v>
      </c>
      <c r="O12" s="8" t="s">
        <v>66</v>
      </c>
      <c r="P12" s="8" t="s">
        <v>24</v>
      </c>
    </row>
    <row r="13" spans="1:16" ht="84.95" customHeight="1" x14ac:dyDescent="0.2">
      <c r="A13" s="2" t="s">
        <v>68</v>
      </c>
      <c r="B13" s="7" t="s">
        <v>49</v>
      </c>
      <c r="C13" s="18" t="s">
        <v>27</v>
      </c>
      <c r="D13" s="21" t="s">
        <v>71</v>
      </c>
      <c r="E13" s="12" t="s">
        <v>87</v>
      </c>
      <c r="F13" s="3" t="s">
        <v>69</v>
      </c>
      <c r="G13" s="4" t="s">
        <v>70</v>
      </c>
      <c r="H13" s="5">
        <v>56996500</v>
      </c>
      <c r="I13" s="23"/>
      <c r="J13" s="5">
        <f>H13+I13</f>
        <v>56996500</v>
      </c>
      <c r="K13" s="5">
        <f>SUM(J13:J13)</f>
        <v>56996500</v>
      </c>
      <c r="L13" s="10">
        <v>43865</v>
      </c>
      <c r="M13" s="10">
        <v>43921</v>
      </c>
      <c r="N13" s="9" t="s">
        <v>72</v>
      </c>
      <c r="O13" s="8" t="s">
        <v>66</v>
      </c>
      <c r="P13" s="8" t="s">
        <v>54</v>
      </c>
    </row>
    <row r="14" spans="1:16" ht="84.95" customHeight="1" x14ac:dyDescent="0.2">
      <c r="A14" s="2" t="s">
        <v>88</v>
      </c>
      <c r="B14" s="7" t="s">
        <v>18</v>
      </c>
      <c r="C14" s="18" t="s">
        <v>88</v>
      </c>
      <c r="D14" s="21" t="s">
        <v>92</v>
      </c>
      <c r="E14" s="12" t="s">
        <v>93</v>
      </c>
      <c r="F14" s="3" t="s">
        <v>89</v>
      </c>
      <c r="G14" s="4" t="s">
        <v>90</v>
      </c>
      <c r="H14" s="5">
        <v>81348960</v>
      </c>
      <c r="I14" s="6"/>
      <c r="J14" s="5">
        <v>81348960</v>
      </c>
      <c r="K14" s="5">
        <f>SUM(J14:J14)</f>
        <v>81348960</v>
      </c>
      <c r="L14" s="10">
        <v>43871</v>
      </c>
      <c r="M14" s="10">
        <v>44196</v>
      </c>
      <c r="N14" s="9" t="s">
        <v>91</v>
      </c>
      <c r="O14" s="8" t="s">
        <v>23</v>
      </c>
      <c r="P14" s="8" t="s">
        <v>94</v>
      </c>
    </row>
    <row r="15" spans="1:16" ht="84.95" customHeight="1" x14ac:dyDescent="0.2">
      <c r="A15" s="2" t="s">
        <v>95</v>
      </c>
      <c r="B15" s="7" t="s">
        <v>96</v>
      </c>
      <c r="C15" s="18" t="s">
        <v>45</v>
      </c>
      <c r="D15" s="21" t="s">
        <v>100</v>
      </c>
      <c r="E15" s="12" t="s">
        <v>101</v>
      </c>
      <c r="F15" s="3" t="s">
        <v>97</v>
      </c>
      <c r="G15" s="4" t="s">
        <v>98</v>
      </c>
      <c r="H15" s="5">
        <v>15000000</v>
      </c>
      <c r="I15" s="6"/>
      <c r="J15" s="5">
        <v>15000000</v>
      </c>
      <c r="K15" s="5">
        <f>SUM(J15:J15)</f>
        <v>15000000</v>
      </c>
      <c r="L15" s="10">
        <v>43868</v>
      </c>
      <c r="M15" s="10">
        <v>44196</v>
      </c>
      <c r="N15" s="9" t="s">
        <v>99</v>
      </c>
      <c r="O15" s="8" t="s">
        <v>66</v>
      </c>
      <c r="P15" s="8" t="s">
        <v>24</v>
      </c>
    </row>
    <row r="16" spans="1:16" ht="84.95" customHeight="1" x14ac:dyDescent="0.2">
      <c r="A16" s="2" t="s">
        <v>102</v>
      </c>
      <c r="B16" s="7" t="s">
        <v>103</v>
      </c>
      <c r="C16" s="18" t="s">
        <v>33</v>
      </c>
      <c r="D16" s="19" t="s">
        <v>104</v>
      </c>
      <c r="E16" s="12" t="s">
        <v>112</v>
      </c>
      <c r="F16" s="3" t="s">
        <v>105</v>
      </c>
      <c r="G16" s="4" t="s">
        <v>106</v>
      </c>
      <c r="H16" s="5">
        <v>116512286</v>
      </c>
      <c r="I16" s="6"/>
      <c r="J16" s="5">
        <v>116512286</v>
      </c>
      <c r="K16" s="5">
        <f>SUM(J16:J16)</f>
        <v>116512286</v>
      </c>
      <c r="L16" s="10">
        <v>43873</v>
      </c>
      <c r="M16" s="10">
        <v>44196</v>
      </c>
      <c r="N16" s="9" t="s">
        <v>78</v>
      </c>
      <c r="O16" s="8" t="s">
        <v>66</v>
      </c>
      <c r="P16" s="8" t="s">
        <v>31</v>
      </c>
    </row>
    <row r="17" spans="1:16" ht="89.25" customHeight="1" x14ac:dyDescent="0.2">
      <c r="A17" s="2" t="s">
        <v>141</v>
      </c>
      <c r="B17" s="7" t="s">
        <v>18</v>
      </c>
      <c r="C17" s="18" t="s">
        <v>55</v>
      </c>
      <c r="D17" s="19" t="s">
        <v>145</v>
      </c>
      <c r="E17" s="12" t="s">
        <v>146</v>
      </c>
      <c r="F17" s="3" t="s">
        <v>142</v>
      </c>
      <c r="G17" s="4" t="s">
        <v>143</v>
      </c>
      <c r="H17" s="5">
        <v>299840963</v>
      </c>
      <c r="I17" s="6"/>
      <c r="J17" s="5">
        <v>299840963</v>
      </c>
      <c r="K17" s="5">
        <f>SUM(J17:J17)</f>
        <v>299840963</v>
      </c>
      <c r="L17" s="10">
        <v>43887</v>
      </c>
      <c r="M17" s="10">
        <v>44196</v>
      </c>
      <c r="N17" s="9" t="s">
        <v>144</v>
      </c>
      <c r="O17" s="8" t="s">
        <v>66</v>
      </c>
      <c r="P17" s="8" t="s">
        <v>24</v>
      </c>
    </row>
    <row r="18" spans="1:16" ht="89.25" customHeight="1" x14ac:dyDescent="0.2">
      <c r="A18" s="2" t="s">
        <v>115</v>
      </c>
      <c r="B18" s="7" t="s">
        <v>96</v>
      </c>
      <c r="C18" s="18" t="s">
        <v>55</v>
      </c>
      <c r="D18" s="19" t="s">
        <v>135</v>
      </c>
      <c r="E18" s="12" t="s">
        <v>136</v>
      </c>
      <c r="F18" s="3" t="s">
        <v>127</v>
      </c>
      <c r="G18" s="4" t="s">
        <v>128</v>
      </c>
      <c r="H18" s="5">
        <v>53000000</v>
      </c>
      <c r="I18" s="6"/>
      <c r="J18" s="5">
        <v>53000000</v>
      </c>
      <c r="K18" s="5">
        <f>SUM(J18:J18)</f>
        <v>53000000</v>
      </c>
      <c r="L18" s="10">
        <v>43878</v>
      </c>
      <c r="M18" s="10">
        <v>44196</v>
      </c>
      <c r="N18" s="9" t="s">
        <v>126</v>
      </c>
      <c r="O18" s="8" t="s">
        <v>66</v>
      </c>
      <c r="P18" s="8" t="s">
        <v>94</v>
      </c>
    </row>
    <row r="19" spans="1:16" ht="89.25" customHeight="1" x14ac:dyDescent="0.2">
      <c r="A19" s="2" t="s">
        <v>107</v>
      </c>
      <c r="B19" s="7" t="s">
        <v>103</v>
      </c>
      <c r="C19" s="18" t="s">
        <v>62</v>
      </c>
      <c r="D19" s="19" t="s">
        <v>110</v>
      </c>
      <c r="E19" s="12" t="s">
        <v>113</v>
      </c>
      <c r="F19" s="3" t="s">
        <v>108</v>
      </c>
      <c r="G19" s="4" t="s">
        <v>109</v>
      </c>
      <c r="H19" s="5">
        <v>25974493</v>
      </c>
      <c r="I19" s="6"/>
      <c r="J19" s="5">
        <v>25974493</v>
      </c>
      <c r="K19" s="5">
        <f>SUM(J19:J19)</f>
        <v>25974493</v>
      </c>
      <c r="L19" s="10">
        <v>43878</v>
      </c>
      <c r="M19" s="10">
        <v>44196</v>
      </c>
      <c r="N19" s="9" t="s">
        <v>111</v>
      </c>
      <c r="O19" s="8" t="s">
        <v>66</v>
      </c>
      <c r="P19" s="8" t="s">
        <v>612</v>
      </c>
    </row>
    <row r="20" spans="1:16" ht="89.25" customHeight="1" x14ac:dyDescent="0.2">
      <c r="A20" s="2" t="s">
        <v>123</v>
      </c>
      <c r="B20" s="7" t="s">
        <v>49</v>
      </c>
      <c r="C20" s="18" t="s">
        <v>68</v>
      </c>
      <c r="D20" s="19" t="s">
        <v>130</v>
      </c>
      <c r="E20" s="12" t="s">
        <v>129</v>
      </c>
      <c r="F20" s="3" t="s">
        <v>124</v>
      </c>
      <c r="G20" s="4" t="s">
        <v>125</v>
      </c>
      <c r="H20" s="5">
        <v>40000000</v>
      </c>
      <c r="I20" s="6"/>
      <c r="J20" s="5">
        <v>40000000</v>
      </c>
      <c r="K20" s="5">
        <f>SUM(J20:J20)</f>
        <v>40000000</v>
      </c>
      <c r="L20" s="10">
        <v>43879</v>
      </c>
      <c r="M20" s="10">
        <v>44196</v>
      </c>
      <c r="N20" s="9" t="s">
        <v>126</v>
      </c>
      <c r="O20" s="8" t="s">
        <v>66</v>
      </c>
      <c r="P20" s="8" t="s">
        <v>94</v>
      </c>
    </row>
    <row r="21" spans="1:16" ht="89.25" customHeight="1" x14ac:dyDescent="0.2">
      <c r="A21" s="2" t="s">
        <v>119</v>
      </c>
      <c r="B21" s="7" t="s">
        <v>49</v>
      </c>
      <c r="C21" s="18" t="s">
        <v>62</v>
      </c>
      <c r="D21" s="19" t="s">
        <v>131</v>
      </c>
      <c r="E21" s="12" t="s">
        <v>132</v>
      </c>
      <c r="F21" s="3" t="s">
        <v>120</v>
      </c>
      <c r="G21" s="4" t="s">
        <v>121</v>
      </c>
      <c r="H21" s="5">
        <v>10000000</v>
      </c>
      <c r="I21" s="6"/>
      <c r="J21" s="5">
        <v>10000000</v>
      </c>
      <c r="K21" s="5">
        <f>SUM(J21:J21)</f>
        <v>10000000</v>
      </c>
      <c r="L21" s="10">
        <v>43881</v>
      </c>
      <c r="M21" s="10">
        <v>44196</v>
      </c>
      <c r="N21" s="9" t="s">
        <v>122</v>
      </c>
      <c r="O21" s="8" t="s">
        <v>66</v>
      </c>
      <c r="P21" s="8" t="s">
        <v>94</v>
      </c>
    </row>
    <row r="22" spans="1:16" ht="89.25" customHeight="1" x14ac:dyDescent="0.2">
      <c r="A22" s="2" t="s">
        <v>114</v>
      </c>
      <c r="B22" s="7" t="s">
        <v>49</v>
      </c>
      <c r="C22" s="18" t="s">
        <v>115</v>
      </c>
      <c r="D22" s="19" t="s">
        <v>133</v>
      </c>
      <c r="E22" s="12" t="s">
        <v>134</v>
      </c>
      <c r="F22" s="3" t="s">
        <v>116</v>
      </c>
      <c r="G22" s="4" t="s">
        <v>117</v>
      </c>
      <c r="H22" s="5">
        <v>56909370</v>
      </c>
      <c r="I22" s="6"/>
      <c r="J22" s="5">
        <v>56909370</v>
      </c>
      <c r="K22" s="5">
        <f>SUM(J22:J22)</f>
        <v>56909370</v>
      </c>
      <c r="L22" s="10">
        <v>43890</v>
      </c>
      <c r="M22" s="10">
        <v>43982</v>
      </c>
      <c r="N22" s="9" t="s">
        <v>118</v>
      </c>
      <c r="O22" s="8" t="s">
        <v>66</v>
      </c>
      <c r="P22" s="8" t="s">
        <v>54</v>
      </c>
    </row>
    <row r="23" spans="1:16" ht="89.25" customHeight="1" x14ac:dyDescent="0.2">
      <c r="A23" s="2" t="s">
        <v>137</v>
      </c>
      <c r="B23" s="7" t="s">
        <v>49</v>
      </c>
      <c r="C23" s="18" t="s">
        <v>73</v>
      </c>
      <c r="D23" s="19" t="s">
        <v>147</v>
      </c>
      <c r="E23" s="12" t="s">
        <v>148</v>
      </c>
      <c r="F23" s="3" t="s">
        <v>138</v>
      </c>
      <c r="G23" s="4" t="s">
        <v>139</v>
      </c>
      <c r="H23" s="5">
        <v>30000000</v>
      </c>
      <c r="I23" s="6"/>
      <c r="J23" s="5">
        <v>30000000</v>
      </c>
      <c r="K23" s="5">
        <f>SUM(J23:J23)</f>
        <v>30000000</v>
      </c>
      <c r="L23" s="10">
        <v>43889</v>
      </c>
      <c r="M23" s="10">
        <v>44196</v>
      </c>
      <c r="N23" s="9" t="s">
        <v>140</v>
      </c>
      <c r="O23" s="8" t="s">
        <v>66</v>
      </c>
      <c r="P23" s="8" t="s">
        <v>24</v>
      </c>
    </row>
    <row r="24" spans="1:16" ht="89.25" customHeight="1" x14ac:dyDescent="0.2">
      <c r="A24" s="2" t="s">
        <v>173</v>
      </c>
      <c r="B24" s="7" t="s">
        <v>49</v>
      </c>
      <c r="C24" s="18" t="s">
        <v>95</v>
      </c>
      <c r="D24" s="19" t="s">
        <v>178</v>
      </c>
      <c r="E24" s="12" t="s">
        <v>179</v>
      </c>
      <c r="F24" s="3" t="s">
        <v>174</v>
      </c>
      <c r="G24" s="4" t="s">
        <v>175</v>
      </c>
      <c r="H24" s="20">
        <v>25294323</v>
      </c>
      <c r="I24" s="6"/>
      <c r="J24" s="5">
        <v>25294323</v>
      </c>
      <c r="K24" s="5">
        <f>SUM(J24:J24)</f>
        <v>25294323</v>
      </c>
      <c r="L24" s="10">
        <v>43895</v>
      </c>
      <c r="M24" s="10">
        <v>44196</v>
      </c>
      <c r="N24" s="9" t="s">
        <v>176</v>
      </c>
      <c r="O24" s="8" t="s">
        <v>66</v>
      </c>
      <c r="P24" s="8" t="s">
        <v>54</v>
      </c>
    </row>
    <row r="25" spans="1:16" ht="89.25" customHeight="1" x14ac:dyDescent="0.2">
      <c r="A25" s="2" t="s">
        <v>177</v>
      </c>
      <c r="B25" s="7" t="s">
        <v>49</v>
      </c>
      <c r="C25" s="18" t="s">
        <v>95</v>
      </c>
      <c r="D25" s="19" t="s">
        <v>178</v>
      </c>
      <c r="E25" s="12" t="s">
        <v>179</v>
      </c>
      <c r="F25" s="3" t="s">
        <v>69</v>
      </c>
      <c r="G25" s="4" t="s">
        <v>175</v>
      </c>
      <c r="H25" s="20">
        <v>13871913</v>
      </c>
      <c r="I25" s="6"/>
      <c r="J25" s="5">
        <v>13871913</v>
      </c>
      <c r="K25" s="5">
        <f>SUM(J25:J25)</f>
        <v>13871913</v>
      </c>
      <c r="L25" s="10">
        <v>43895</v>
      </c>
      <c r="M25" s="10">
        <v>44196</v>
      </c>
      <c r="N25" s="9" t="s">
        <v>72</v>
      </c>
      <c r="O25" s="8" t="s">
        <v>66</v>
      </c>
      <c r="P25" s="8" t="s">
        <v>54</v>
      </c>
    </row>
    <row r="26" spans="1:16" ht="89.25" customHeight="1" x14ac:dyDescent="0.2">
      <c r="A26" s="2" t="s">
        <v>190</v>
      </c>
      <c r="B26" s="7" t="s">
        <v>18</v>
      </c>
      <c r="C26" s="18" t="s">
        <v>102</v>
      </c>
      <c r="D26" s="19" t="s">
        <v>247</v>
      </c>
      <c r="E26" s="12" t="s">
        <v>248</v>
      </c>
      <c r="F26" s="3" t="s">
        <v>191</v>
      </c>
      <c r="G26" s="4" t="s">
        <v>246</v>
      </c>
      <c r="H26" s="5">
        <v>74520000</v>
      </c>
      <c r="I26" s="6"/>
      <c r="J26" s="5">
        <v>74520000</v>
      </c>
      <c r="K26" s="5">
        <f>SUM(J26:J26)</f>
        <v>74520000</v>
      </c>
      <c r="L26" s="10">
        <v>43909</v>
      </c>
      <c r="M26" s="10">
        <v>44196</v>
      </c>
      <c r="N26" s="9" t="s">
        <v>192</v>
      </c>
      <c r="O26" s="8" t="s">
        <v>66</v>
      </c>
      <c r="P26" s="8" t="s">
        <v>54</v>
      </c>
    </row>
    <row r="27" spans="1:16" ht="89.25" customHeight="1" x14ac:dyDescent="0.2">
      <c r="A27" s="2" t="s">
        <v>149</v>
      </c>
      <c r="B27" s="7" t="s">
        <v>49</v>
      </c>
      <c r="C27" s="18" t="s">
        <v>48</v>
      </c>
      <c r="D27" s="19" t="s">
        <v>153</v>
      </c>
      <c r="E27" s="12" t="s">
        <v>154</v>
      </c>
      <c r="F27" s="3" t="s">
        <v>150</v>
      </c>
      <c r="G27" s="4" t="s">
        <v>151</v>
      </c>
      <c r="H27" s="20">
        <v>24981194</v>
      </c>
      <c r="I27" s="6"/>
      <c r="J27" s="5">
        <v>24981194</v>
      </c>
      <c r="K27" s="5">
        <f>SUM(J27:J27)</f>
        <v>24981194</v>
      </c>
      <c r="L27" s="10">
        <v>43895</v>
      </c>
      <c r="M27" s="10">
        <v>43920</v>
      </c>
      <c r="N27" s="9" t="s">
        <v>152</v>
      </c>
      <c r="O27" s="8" t="s">
        <v>66</v>
      </c>
      <c r="P27" s="8" t="s">
        <v>24</v>
      </c>
    </row>
    <row r="28" spans="1:16" ht="109.5" customHeight="1" x14ac:dyDescent="0.2">
      <c r="A28" s="2" t="s">
        <v>193</v>
      </c>
      <c r="B28" s="7" t="s">
        <v>96</v>
      </c>
      <c r="C28" s="18" t="s">
        <v>137</v>
      </c>
      <c r="D28" s="19" t="s">
        <v>227</v>
      </c>
      <c r="E28" s="12" t="s">
        <v>228</v>
      </c>
      <c r="F28" s="3" t="s">
        <v>194</v>
      </c>
      <c r="G28" s="4" t="s">
        <v>195</v>
      </c>
      <c r="H28" s="20">
        <v>50000000</v>
      </c>
      <c r="I28" s="6"/>
      <c r="J28" s="5">
        <v>50000000</v>
      </c>
      <c r="K28" s="5">
        <f>SUM(J28:J28)</f>
        <v>50000000</v>
      </c>
      <c r="L28" s="10">
        <v>43901</v>
      </c>
      <c r="M28" s="10">
        <v>44196</v>
      </c>
      <c r="N28" s="9" t="s">
        <v>158</v>
      </c>
      <c r="O28" s="8" t="s">
        <v>66</v>
      </c>
      <c r="P28" s="8" t="s">
        <v>24</v>
      </c>
    </row>
    <row r="29" spans="1:16" ht="119.25" customHeight="1" x14ac:dyDescent="0.2">
      <c r="A29" s="2" t="s">
        <v>170</v>
      </c>
      <c r="B29" s="7" t="s">
        <v>96</v>
      </c>
      <c r="C29" s="18" t="s">
        <v>102</v>
      </c>
      <c r="D29" s="19" t="s">
        <v>229</v>
      </c>
      <c r="E29" s="12" t="s">
        <v>231</v>
      </c>
      <c r="F29" s="3" t="s">
        <v>196</v>
      </c>
      <c r="G29" s="4" t="s">
        <v>197</v>
      </c>
      <c r="H29" s="20">
        <v>50000000</v>
      </c>
      <c r="I29" s="6"/>
      <c r="J29" s="5">
        <v>50000000</v>
      </c>
      <c r="K29" s="5">
        <f>SUM(J29:J29)</f>
        <v>50000000</v>
      </c>
      <c r="L29" s="10">
        <v>43902</v>
      </c>
      <c r="M29" s="10">
        <v>44196</v>
      </c>
      <c r="N29" s="9" t="s">
        <v>158</v>
      </c>
      <c r="O29" s="8" t="s">
        <v>66</v>
      </c>
      <c r="P29" s="8" t="s">
        <v>24</v>
      </c>
    </row>
    <row r="30" spans="1:16" ht="89.25" customHeight="1" x14ac:dyDescent="0.2">
      <c r="A30" s="2" t="s">
        <v>198</v>
      </c>
      <c r="B30" s="7" t="s">
        <v>96</v>
      </c>
      <c r="C30" s="18" t="s">
        <v>190</v>
      </c>
      <c r="D30" s="19" t="s">
        <v>230</v>
      </c>
      <c r="E30" s="12" t="s">
        <v>232</v>
      </c>
      <c r="F30" s="3" t="s">
        <v>194</v>
      </c>
      <c r="G30" s="4" t="s">
        <v>199</v>
      </c>
      <c r="H30" s="20">
        <v>21421520</v>
      </c>
      <c r="I30" s="6"/>
      <c r="J30" s="5">
        <v>21421520</v>
      </c>
      <c r="K30" s="5">
        <f>SUM(J30:J30)</f>
        <v>21421520</v>
      </c>
      <c r="L30" s="10">
        <v>43902</v>
      </c>
      <c r="M30" s="10">
        <v>43981</v>
      </c>
      <c r="N30" s="9" t="s">
        <v>158</v>
      </c>
      <c r="O30" s="8" t="s">
        <v>66</v>
      </c>
      <c r="P30" s="8" t="s">
        <v>24</v>
      </c>
    </row>
    <row r="31" spans="1:16" ht="89.25" customHeight="1" x14ac:dyDescent="0.2">
      <c r="A31" s="2" t="s">
        <v>169</v>
      </c>
      <c r="B31" s="7" t="s">
        <v>49</v>
      </c>
      <c r="C31" s="18" t="s">
        <v>170</v>
      </c>
      <c r="D31" s="19" t="s">
        <v>180</v>
      </c>
      <c r="E31" s="12" t="s">
        <v>181</v>
      </c>
      <c r="F31" s="3" t="s">
        <v>171</v>
      </c>
      <c r="G31" s="4" t="s">
        <v>172</v>
      </c>
      <c r="H31" s="20">
        <v>37800000</v>
      </c>
      <c r="I31" s="6"/>
      <c r="J31" s="5">
        <v>37800000</v>
      </c>
      <c r="K31" s="5">
        <f>SUM(J31:J31)</f>
        <v>37800000</v>
      </c>
      <c r="L31" s="10">
        <v>43903</v>
      </c>
      <c r="M31" s="10">
        <v>43951</v>
      </c>
      <c r="N31" s="9" t="s">
        <v>118</v>
      </c>
      <c r="O31" s="8" t="s">
        <v>66</v>
      </c>
      <c r="P31" s="8" t="s">
        <v>54</v>
      </c>
    </row>
    <row r="32" spans="1:16" ht="89.25" customHeight="1" x14ac:dyDescent="0.2">
      <c r="A32" s="2" t="s">
        <v>200</v>
      </c>
      <c r="B32" s="7" t="s">
        <v>96</v>
      </c>
      <c r="C32" s="18" t="s">
        <v>173</v>
      </c>
      <c r="D32" s="19" t="s">
        <v>233</v>
      </c>
      <c r="E32" s="12" t="s">
        <v>234</v>
      </c>
      <c r="F32" s="3" t="s">
        <v>201</v>
      </c>
      <c r="G32" s="4" t="s">
        <v>202</v>
      </c>
      <c r="H32" s="20">
        <v>52500000</v>
      </c>
      <c r="I32" s="6"/>
      <c r="J32" s="5">
        <v>52500000</v>
      </c>
      <c r="K32" s="5">
        <f>SUM(J32:J32)</f>
        <v>52500000</v>
      </c>
      <c r="L32" s="10">
        <v>43903</v>
      </c>
      <c r="M32" s="10">
        <v>44196</v>
      </c>
      <c r="N32" s="9" t="s">
        <v>203</v>
      </c>
      <c r="O32" s="8" t="s">
        <v>66</v>
      </c>
      <c r="P32" s="8" t="s">
        <v>94</v>
      </c>
    </row>
    <row r="33" spans="1:16" ht="89.25" customHeight="1" x14ac:dyDescent="0.2">
      <c r="A33" s="2" t="s">
        <v>165</v>
      </c>
      <c r="B33" s="7" t="s">
        <v>166</v>
      </c>
      <c r="C33" s="18" t="s">
        <v>38</v>
      </c>
      <c r="D33" s="19" t="s">
        <v>182</v>
      </c>
      <c r="E33" s="12" t="s">
        <v>183</v>
      </c>
      <c r="F33" s="3" t="s">
        <v>167</v>
      </c>
      <c r="G33" s="4" t="s">
        <v>168</v>
      </c>
      <c r="H33" s="5">
        <v>80000000</v>
      </c>
      <c r="I33" s="6"/>
      <c r="J33" s="5">
        <v>80000000</v>
      </c>
      <c r="K33" s="5">
        <f>SUM(J33:J33)</f>
        <v>80000000</v>
      </c>
      <c r="L33" s="10">
        <v>43907</v>
      </c>
      <c r="M33" s="10">
        <v>44196</v>
      </c>
      <c r="N33" s="9" t="s">
        <v>158</v>
      </c>
      <c r="O33" s="8" t="s">
        <v>66</v>
      </c>
      <c r="P33" s="8" t="s">
        <v>24</v>
      </c>
    </row>
    <row r="34" spans="1:16" ht="89.25" customHeight="1" x14ac:dyDescent="0.2">
      <c r="A34" s="2" t="s">
        <v>204</v>
      </c>
      <c r="B34" s="7" t="s">
        <v>49</v>
      </c>
      <c r="C34" s="18" t="s">
        <v>177</v>
      </c>
      <c r="D34" s="19" t="s">
        <v>235</v>
      </c>
      <c r="E34" s="12" t="s">
        <v>236</v>
      </c>
      <c r="F34" s="3" t="s">
        <v>205</v>
      </c>
      <c r="G34" s="4" t="s">
        <v>206</v>
      </c>
      <c r="H34" s="20">
        <v>11379150</v>
      </c>
      <c r="I34" s="6"/>
      <c r="J34" s="5">
        <v>11379150</v>
      </c>
      <c r="K34" s="5">
        <f>SUM(J34:J34)</f>
        <v>11379150</v>
      </c>
      <c r="L34" s="10">
        <v>43907</v>
      </c>
      <c r="M34" s="10">
        <v>43951</v>
      </c>
      <c r="N34" s="9" t="s">
        <v>207</v>
      </c>
      <c r="O34" s="8" t="s">
        <v>66</v>
      </c>
      <c r="P34" s="8" t="s">
        <v>94</v>
      </c>
    </row>
    <row r="35" spans="1:16" ht="89.25" customHeight="1" x14ac:dyDescent="0.2">
      <c r="A35" s="2" t="s">
        <v>155</v>
      </c>
      <c r="B35" s="7" t="s">
        <v>49</v>
      </c>
      <c r="C35" s="18" t="s">
        <v>114</v>
      </c>
      <c r="D35" s="19" t="s">
        <v>159</v>
      </c>
      <c r="E35" s="12" t="s">
        <v>160</v>
      </c>
      <c r="F35" s="3" t="s">
        <v>156</v>
      </c>
      <c r="G35" s="4" t="s">
        <v>157</v>
      </c>
      <c r="H35" s="20">
        <v>30000000</v>
      </c>
      <c r="I35" s="6"/>
      <c r="J35" s="5">
        <v>30000000</v>
      </c>
      <c r="K35" s="5">
        <f>SUM(J35:J35)</f>
        <v>30000000</v>
      </c>
      <c r="L35" s="10">
        <v>43908</v>
      </c>
      <c r="M35" s="10">
        <v>44196</v>
      </c>
      <c r="N35" s="9" t="s">
        <v>158</v>
      </c>
      <c r="O35" s="8" t="s">
        <v>66</v>
      </c>
      <c r="P35" s="8" t="s">
        <v>24</v>
      </c>
    </row>
    <row r="36" spans="1:16" ht="89.25" customHeight="1" x14ac:dyDescent="0.2">
      <c r="A36" s="2" t="s">
        <v>161</v>
      </c>
      <c r="B36" s="7" t="s">
        <v>49</v>
      </c>
      <c r="C36" s="18" t="s">
        <v>119</v>
      </c>
      <c r="D36" s="19" t="s">
        <v>184</v>
      </c>
      <c r="E36" s="12" t="s">
        <v>185</v>
      </c>
      <c r="F36" s="3" t="s">
        <v>162</v>
      </c>
      <c r="G36" s="4" t="s">
        <v>163</v>
      </c>
      <c r="H36" s="20">
        <v>1938000</v>
      </c>
      <c r="I36" s="6"/>
      <c r="J36" s="5">
        <v>1938000</v>
      </c>
      <c r="K36" s="5">
        <f>SUM(J36:J36)</f>
        <v>1938000</v>
      </c>
      <c r="L36" s="10">
        <v>43908</v>
      </c>
      <c r="M36" s="10">
        <v>44196</v>
      </c>
      <c r="N36" s="9" t="s">
        <v>164</v>
      </c>
      <c r="O36" s="8" t="s">
        <v>66</v>
      </c>
      <c r="P36" s="8" t="s">
        <v>94</v>
      </c>
    </row>
    <row r="37" spans="1:16" ht="89.25" customHeight="1" x14ac:dyDescent="0.2">
      <c r="A37" s="2" t="s">
        <v>208</v>
      </c>
      <c r="B37" s="7" t="s">
        <v>49</v>
      </c>
      <c r="C37" s="18" t="s">
        <v>193</v>
      </c>
      <c r="D37" s="19" t="s">
        <v>237</v>
      </c>
      <c r="E37" s="12" t="s">
        <v>238</v>
      </c>
      <c r="F37" s="3" t="s">
        <v>209</v>
      </c>
      <c r="G37" s="4" t="s">
        <v>210</v>
      </c>
      <c r="H37" s="20">
        <v>45000000</v>
      </c>
      <c r="I37" s="6"/>
      <c r="J37" s="5">
        <v>45000000</v>
      </c>
      <c r="K37" s="5">
        <f>SUM(J37:J37)</f>
        <v>45000000</v>
      </c>
      <c r="L37" s="10">
        <v>43909</v>
      </c>
      <c r="M37" s="10">
        <v>44196</v>
      </c>
      <c r="N37" s="9" t="s">
        <v>211</v>
      </c>
      <c r="O37" s="8" t="s">
        <v>66</v>
      </c>
      <c r="P37" s="8" t="s">
        <v>54</v>
      </c>
    </row>
    <row r="38" spans="1:16" ht="89.25" customHeight="1" x14ac:dyDescent="0.2">
      <c r="A38" s="2" t="s">
        <v>213</v>
      </c>
      <c r="B38" s="7" t="s">
        <v>49</v>
      </c>
      <c r="C38" s="18" t="s">
        <v>208</v>
      </c>
      <c r="D38" s="19" t="s">
        <v>239</v>
      </c>
      <c r="E38" s="12" t="s">
        <v>241</v>
      </c>
      <c r="F38" s="3" t="s">
        <v>217</v>
      </c>
      <c r="G38" s="4" t="s">
        <v>240</v>
      </c>
      <c r="H38" s="20">
        <v>53000000</v>
      </c>
      <c r="I38" s="6"/>
      <c r="J38" s="5">
        <v>53000000</v>
      </c>
      <c r="K38" s="5">
        <f>SUM(J38:J38)</f>
        <v>53000000</v>
      </c>
      <c r="L38" s="10">
        <v>43916</v>
      </c>
      <c r="M38" s="10">
        <v>44130</v>
      </c>
      <c r="N38" s="9" t="s">
        <v>218</v>
      </c>
      <c r="O38" s="8" t="s">
        <v>66</v>
      </c>
      <c r="P38" s="8" t="s">
        <v>94</v>
      </c>
    </row>
    <row r="39" spans="1:16" ht="89.25" customHeight="1" x14ac:dyDescent="0.2">
      <c r="A39" s="2" t="s">
        <v>212</v>
      </c>
      <c r="B39" s="7" t="s">
        <v>49</v>
      </c>
      <c r="C39" s="18" t="s">
        <v>213</v>
      </c>
      <c r="D39" s="19" t="s">
        <v>242</v>
      </c>
      <c r="E39" s="12" t="s">
        <v>243</v>
      </c>
      <c r="F39" s="3" t="s">
        <v>214</v>
      </c>
      <c r="G39" s="4" t="s">
        <v>215</v>
      </c>
      <c r="H39" s="20">
        <v>56000000</v>
      </c>
      <c r="I39" s="6"/>
      <c r="J39" s="5">
        <v>56000000</v>
      </c>
      <c r="K39" s="5">
        <f>SUM(J39:J39)</f>
        <v>56000000</v>
      </c>
      <c r="L39" s="10">
        <v>43916</v>
      </c>
      <c r="M39" s="10">
        <v>44130</v>
      </c>
      <c r="N39" s="9" t="s">
        <v>216</v>
      </c>
      <c r="O39" s="8" t="s">
        <v>66</v>
      </c>
      <c r="P39" s="8" t="s">
        <v>94</v>
      </c>
    </row>
    <row r="40" spans="1:16" ht="89.25" customHeight="1" x14ac:dyDescent="0.2">
      <c r="A40" s="2" t="s">
        <v>186</v>
      </c>
      <c r="B40" s="7" t="s">
        <v>18</v>
      </c>
      <c r="C40" s="18" t="s">
        <v>115</v>
      </c>
      <c r="D40" s="19" t="s">
        <v>249</v>
      </c>
      <c r="E40" s="12" t="s">
        <v>250</v>
      </c>
      <c r="F40" s="3" t="s">
        <v>187</v>
      </c>
      <c r="G40" s="4" t="s">
        <v>188</v>
      </c>
      <c r="H40" s="5">
        <v>58800000</v>
      </c>
      <c r="I40" s="6"/>
      <c r="J40" s="5">
        <v>58800000</v>
      </c>
      <c r="K40" s="5">
        <f>SUM(J40:J40)</f>
        <v>58800000</v>
      </c>
      <c r="L40" s="10">
        <v>43917</v>
      </c>
      <c r="M40" s="10">
        <v>44196</v>
      </c>
      <c r="N40" s="9" t="s">
        <v>59</v>
      </c>
      <c r="O40" s="8" t="s">
        <v>66</v>
      </c>
      <c r="P40" s="8" t="s">
        <v>54</v>
      </c>
    </row>
    <row r="41" spans="1:16" ht="89.25" customHeight="1" x14ac:dyDescent="0.2">
      <c r="A41" s="2" t="s">
        <v>189</v>
      </c>
      <c r="B41" s="7" t="s">
        <v>18</v>
      </c>
      <c r="C41" s="18" t="s">
        <v>115</v>
      </c>
      <c r="D41" s="19" t="s">
        <v>249</v>
      </c>
      <c r="E41" s="12" t="s">
        <v>250</v>
      </c>
      <c r="F41" s="3" t="s">
        <v>330</v>
      </c>
      <c r="G41" s="4" t="s">
        <v>188</v>
      </c>
      <c r="H41" s="5">
        <v>120000000</v>
      </c>
      <c r="I41" s="6"/>
      <c r="J41" s="5">
        <v>120000000</v>
      </c>
      <c r="K41" s="5">
        <f>SUM(J41:J41)</f>
        <v>120000000</v>
      </c>
      <c r="L41" s="10">
        <v>43920</v>
      </c>
      <c r="M41" s="10">
        <v>44196</v>
      </c>
      <c r="N41" s="9" t="s">
        <v>59</v>
      </c>
      <c r="O41" s="8" t="s">
        <v>66</v>
      </c>
      <c r="P41" s="8" t="s">
        <v>54</v>
      </c>
    </row>
    <row r="42" spans="1:16" ht="89.25" customHeight="1" x14ac:dyDescent="0.2">
      <c r="A42" s="2" t="s">
        <v>219</v>
      </c>
      <c r="B42" s="7" t="s">
        <v>96</v>
      </c>
      <c r="C42" s="18" t="s">
        <v>220</v>
      </c>
      <c r="D42" s="19" t="s">
        <v>245</v>
      </c>
      <c r="E42" s="12" t="s">
        <v>244</v>
      </c>
      <c r="F42" s="3" t="s">
        <v>221</v>
      </c>
      <c r="G42" s="4" t="s">
        <v>222</v>
      </c>
      <c r="H42" s="20">
        <v>32687400</v>
      </c>
      <c r="I42" s="6"/>
      <c r="J42" s="5">
        <v>32687400</v>
      </c>
      <c r="K42" s="5">
        <f>SUM(J42:J42)</f>
        <v>32687400</v>
      </c>
      <c r="L42" s="10">
        <v>43921</v>
      </c>
      <c r="M42" s="10">
        <v>44196</v>
      </c>
      <c r="N42" s="9" t="s">
        <v>223</v>
      </c>
      <c r="O42" s="8" t="s">
        <v>66</v>
      </c>
      <c r="P42" s="8" t="s">
        <v>94</v>
      </c>
    </row>
    <row r="43" spans="1:16" ht="89.25" customHeight="1" x14ac:dyDescent="0.2">
      <c r="A43" s="2" t="s">
        <v>224</v>
      </c>
      <c r="B43" s="7" t="s">
        <v>96</v>
      </c>
      <c r="C43" s="18" t="s">
        <v>220</v>
      </c>
      <c r="D43" s="19" t="s">
        <v>245</v>
      </c>
      <c r="E43" s="12" t="s">
        <v>244</v>
      </c>
      <c r="F43" s="3" t="s">
        <v>225</v>
      </c>
      <c r="G43" s="4" t="s">
        <v>226</v>
      </c>
      <c r="H43" s="20">
        <v>4200000</v>
      </c>
      <c r="I43" s="6"/>
      <c r="J43" s="5">
        <v>4200000</v>
      </c>
      <c r="K43" s="5">
        <f>SUM(J43:J43)</f>
        <v>4200000</v>
      </c>
      <c r="L43" s="10">
        <v>43921</v>
      </c>
      <c r="M43" s="10">
        <v>44196</v>
      </c>
      <c r="N43" s="9" t="s">
        <v>223</v>
      </c>
      <c r="O43" s="8" t="s">
        <v>66</v>
      </c>
      <c r="P43" s="8" t="s">
        <v>94</v>
      </c>
    </row>
    <row r="44" spans="1:16" ht="89.25" customHeight="1" x14ac:dyDescent="0.2">
      <c r="A44" s="2" t="s">
        <v>267</v>
      </c>
      <c r="B44" s="7" t="s">
        <v>49</v>
      </c>
      <c r="C44" s="18" t="s">
        <v>219</v>
      </c>
      <c r="D44" s="19" t="s">
        <v>296</v>
      </c>
      <c r="E44" s="12" t="s">
        <v>297</v>
      </c>
      <c r="F44" s="3" t="s">
        <v>268</v>
      </c>
      <c r="G44" s="4" t="s">
        <v>269</v>
      </c>
      <c r="H44" s="20">
        <v>10000000</v>
      </c>
      <c r="I44" s="6"/>
      <c r="J44" s="5">
        <v>10000000</v>
      </c>
      <c r="K44" s="5">
        <f>SUM(J44:J44)</f>
        <v>10000000</v>
      </c>
      <c r="L44" s="10">
        <v>43921</v>
      </c>
      <c r="M44" s="10">
        <v>44196</v>
      </c>
      <c r="N44" s="9" t="s">
        <v>270</v>
      </c>
      <c r="O44" s="8" t="s">
        <v>66</v>
      </c>
      <c r="P44" s="8" t="s">
        <v>54</v>
      </c>
    </row>
    <row r="45" spans="1:16" ht="89.25" customHeight="1" x14ac:dyDescent="0.2">
      <c r="A45" s="2" t="s">
        <v>338</v>
      </c>
      <c r="B45" s="7" t="s">
        <v>18</v>
      </c>
      <c r="C45" s="18" t="s">
        <v>114</v>
      </c>
      <c r="D45" s="19"/>
      <c r="E45" s="12"/>
      <c r="F45" s="3" t="s">
        <v>339</v>
      </c>
      <c r="G45" s="4" t="s">
        <v>340</v>
      </c>
      <c r="H45" s="20">
        <v>581910000</v>
      </c>
      <c r="I45" s="6"/>
      <c r="J45" s="5">
        <v>581910000</v>
      </c>
      <c r="K45" s="5">
        <f>SUM(J45:J45)</f>
        <v>581910000</v>
      </c>
      <c r="L45" s="10">
        <v>43934</v>
      </c>
      <c r="M45" s="10">
        <v>44117</v>
      </c>
      <c r="N45" s="9" t="s">
        <v>341</v>
      </c>
      <c r="O45" s="8" t="s">
        <v>66</v>
      </c>
      <c r="P45" s="8" t="s">
        <v>54</v>
      </c>
    </row>
    <row r="46" spans="1:16" ht="89.25" customHeight="1" x14ac:dyDescent="0.2">
      <c r="A46" s="2" t="s">
        <v>251</v>
      </c>
      <c r="B46" s="7" t="s">
        <v>18</v>
      </c>
      <c r="C46" s="18" t="s">
        <v>107</v>
      </c>
      <c r="D46" s="19" t="s">
        <v>298</v>
      </c>
      <c r="E46" s="12" t="s">
        <v>299</v>
      </c>
      <c r="F46" s="3" t="s">
        <v>252</v>
      </c>
      <c r="G46" s="4" t="s">
        <v>253</v>
      </c>
      <c r="H46" s="20">
        <v>72040303</v>
      </c>
      <c r="I46" s="6"/>
      <c r="J46" s="5">
        <v>72040303</v>
      </c>
      <c r="K46" s="5">
        <f>SUM(J46:J46)</f>
        <v>72040303</v>
      </c>
      <c r="L46" s="10">
        <v>43921</v>
      </c>
      <c r="M46" s="10">
        <v>43928</v>
      </c>
      <c r="N46" s="9" t="s">
        <v>158</v>
      </c>
      <c r="O46" s="8" t="s">
        <v>66</v>
      </c>
      <c r="P46" s="8" t="s">
        <v>24</v>
      </c>
    </row>
    <row r="47" spans="1:16" ht="89.25" customHeight="1" x14ac:dyDescent="0.2">
      <c r="A47" s="2" t="s">
        <v>271</v>
      </c>
      <c r="B47" s="7" t="s">
        <v>18</v>
      </c>
      <c r="C47" s="18" t="s">
        <v>123</v>
      </c>
      <c r="D47" s="19" t="s">
        <v>300</v>
      </c>
      <c r="E47" s="12" t="s">
        <v>301</v>
      </c>
      <c r="F47" s="3" t="s">
        <v>273</v>
      </c>
      <c r="G47" s="4" t="s">
        <v>272</v>
      </c>
      <c r="H47" s="20">
        <v>107100000</v>
      </c>
      <c r="I47" s="6"/>
      <c r="J47" s="5">
        <v>107100000</v>
      </c>
      <c r="K47" s="5">
        <f>SUM(J47:J47)</f>
        <v>107100000</v>
      </c>
      <c r="L47" s="10">
        <v>43921</v>
      </c>
      <c r="M47" s="10">
        <v>44196</v>
      </c>
      <c r="N47" s="9" t="s">
        <v>22</v>
      </c>
      <c r="O47" s="8" t="s">
        <v>66</v>
      </c>
      <c r="P47" s="8" t="s">
        <v>24</v>
      </c>
    </row>
    <row r="48" spans="1:16" ht="89.25" customHeight="1" x14ac:dyDescent="0.2">
      <c r="A48" s="2" t="s">
        <v>274</v>
      </c>
      <c r="B48" s="7" t="s">
        <v>18</v>
      </c>
      <c r="C48" s="18" t="s">
        <v>123</v>
      </c>
      <c r="D48" s="19" t="s">
        <v>300</v>
      </c>
      <c r="E48" s="12" t="s">
        <v>301</v>
      </c>
      <c r="F48" s="3" t="s">
        <v>275</v>
      </c>
      <c r="G48" s="4" t="s">
        <v>272</v>
      </c>
      <c r="H48" s="20">
        <v>107100000</v>
      </c>
      <c r="I48" s="6"/>
      <c r="J48" s="5">
        <v>107100000</v>
      </c>
      <c r="K48" s="5">
        <f>SUM(J48:J48)</f>
        <v>107100000</v>
      </c>
      <c r="L48" s="10">
        <v>43921</v>
      </c>
      <c r="M48" s="10">
        <v>44196</v>
      </c>
      <c r="N48" s="9" t="s">
        <v>22</v>
      </c>
      <c r="O48" s="8" t="s">
        <v>66</v>
      </c>
      <c r="P48" s="8" t="s">
        <v>24</v>
      </c>
    </row>
    <row r="49" spans="1:16" ht="89.25" customHeight="1" x14ac:dyDescent="0.2">
      <c r="A49" s="2" t="s">
        <v>254</v>
      </c>
      <c r="B49" s="7" t="s">
        <v>18</v>
      </c>
      <c r="C49" s="18" t="s">
        <v>68</v>
      </c>
      <c r="D49" s="19" t="s">
        <v>308</v>
      </c>
      <c r="E49" s="12" t="s">
        <v>310</v>
      </c>
      <c r="F49" s="3" t="s">
        <v>255</v>
      </c>
      <c r="G49" s="4" t="s">
        <v>256</v>
      </c>
      <c r="H49" s="20">
        <v>78438600</v>
      </c>
      <c r="I49" s="6"/>
      <c r="J49" s="5">
        <v>78438600</v>
      </c>
      <c r="K49" s="5">
        <f>SUM(J49:J49)</f>
        <v>78438600</v>
      </c>
      <c r="L49" s="10">
        <v>43923</v>
      </c>
      <c r="M49" s="10">
        <v>44196</v>
      </c>
      <c r="N49" s="9" t="s">
        <v>126</v>
      </c>
      <c r="O49" s="8" t="s">
        <v>66</v>
      </c>
      <c r="P49" s="8" t="s">
        <v>94</v>
      </c>
    </row>
    <row r="50" spans="1:16" ht="89.25" customHeight="1" x14ac:dyDescent="0.2">
      <c r="A50" s="2" t="s">
        <v>259</v>
      </c>
      <c r="B50" s="7" t="s">
        <v>166</v>
      </c>
      <c r="C50" s="18" t="s">
        <v>42</v>
      </c>
      <c r="D50" s="21" t="s">
        <v>305</v>
      </c>
      <c r="E50" s="12" t="s">
        <v>304</v>
      </c>
      <c r="F50" s="3" t="s">
        <v>260</v>
      </c>
      <c r="G50" s="4" t="s">
        <v>261</v>
      </c>
      <c r="H50" s="20">
        <v>200000000</v>
      </c>
      <c r="I50" s="6"/>
      <c r="J50" s="5">
        <v>200000000</v>
      </c>
      <c r="K50" s="5">
        <f>SUM(J50:J50)</f>
        <v>200000000</v>
      </c>
      <c r="L50" s="10">
        <v>43924</v>
      </c>
      <c r="M50" s="10">
        <v>44196</v>
      </c>
      <c r="N50" s="9" t="s">
        <v>262</v>
      </c>
      <c r="O50" s="8" t="s">
        <v>66</v>
      </c>
      <c r="P50" s="8" t="s">
        <v>24</v>
      </c>
    </row>
    <row r="51" spans="1:16" ht="89.25" customHeight="1" x14ac:dyDescent="0.2">
      <c r="A51" s="2" t="s">
        <v>352</v>
      </c>
      <c r="B51" s="7" t="s">
        <v>18</v>
      </c>
      <c r="C51" s="18" t="s">
        <v>119</v>
      </c>
      <c r="D51" s="19" t="s">
        <v>377</v>
      </c>
      <c r="E51" s="12" t="s">
        <v>376</v>
      </c>
      <c r="F51" s="3" t="s">
        <v>353</v>
      </c>
      <c r="G51" s="4" t="s">
        <v>354</v>
      </c>
      <c r="H51" s="20">
        <v>360396515</v>
      </c>
      <c r="I51" s="6"/>
      <c r="J51" s="5">
        <v>360396515</v>
      </c>
      <c r="K51" s="5">
        <f>SUM(J51:J51)</f>
        <v>360396515</v>
      </c>
      <c r="L51" s="10">
        <v>43923</v>
      </c>
      <c r="M51" s="10">
        <v>44196</v>
      </c>
      <c r="N51" s="9" t="s">
        <v>355</v>
      </c>
      <c r="O51" s="8" t="s">
        <v>66</v>
      </c>
      <c r="P51" s="8" t="s">
        <v>24</v>
      </c>
    </row>
    <row r="52" spans="1:16" ht="89.25" customHeight="1" x14ac:dyDescent="0.2">
      <c r="A52" s="2" t="s">
        <v>358</v>
      </c>
      <c r="B52" s="7" t="s">
        <v>18</v>
      </c>
      <c r="C52" s="18" t="s">
        <v>119</v>
      </c>
      <c r="D52" s="19" t="s">
        <v>377</v>
      </c>
      <c r="E52" s="12" t="s">
        <v>376</v>
      </c>
      <c r="F52" s="3" t="s">
        <v>339</v>
      </c>
      <c r="G52" s="4" t="s">
        <v>359</v>
      </c>
      <c r="H52" s="20">
        <v>135245000</v>
      </c>
      <c r="I52" s="6"/>
      <c r="J52" s="5">
        <v>135245000</v>
      </c>
      <c r="K52" s="5">
        <f>SUM(J52:J52)</f>
        <v>135245000</v>
      </c>
      <c r="L52" s="10">
        <v>43923</v>
      </c>
      <c r="M52" s="10">
        <v>44196</v>
      </c>
      <c r="N52" s="9" t="s">
        <v>355</v>
      </c>
      <c r="O52" s="8" t="s">
        <v>66</v>
      </c>
      <c r="P52" s="8" t="s">
        <v>24</v>
      </c>
    </row>
    <row r="53" spans="1:16" ht="89.25" customHeight="1" x14ac:dyDescent="0.2">
      <c r="A53" s="2" t="s">
        <v>360</v>
      </c>
      <c r="B53" s="7" t="s">
        <v>18</v>
      </c>
      <c r="C53" s="18" t="s">
        <v>119</v>
      </c>
      <c r="D53" s="19" t="s">
        <v>377</v>
      </c>
      <c r="E53" s="12" t="s">
        <v>376</v>
      </c>
      <c r="F53" s="3" t="s">
        <v>361</v>
      </c>
      <c r="G53" s="4" t="s">
        <v>362</v>
      </c>
      <c r="H53" s="20">
        <v>65734500</v>
      </c>
      <c r="I53" s="6"/>
      <c r="J53" s="5">
        <v>65734500</v>
      </c>
      <c r="K53" s="5">
        <f>SUM(J53:J53)</f>
        <v>65734500</v>
      </c>
      <c r="L53" s="10">
        <v>43923</v>
      </c>
      <c r="M53" s="10">
        <v>44196</v>
      </c>
      <c r="N53" s="9" t="s">
        <v>355</v>
      </c>
      <c r="O53" s="8" t="s">
        <v>66</v>
      </c>
      <c r="P53" s="8" t="s">
        <v>24</v>
      </c>
    </row>
    <row r="54" spans="1:16" ht="89.25" customHeight="1" x14ac:dyDescent="0.2">
      <c r="A54" s="2" t="s">
        <v>364</v>
      </c>
      <c r="B54" s="7" t="s">
        <v>18</v>
      </c>
      <c r="C54" s="18" t="s">
        <v>119</v>
      </c>
      <c r="D54" s="19" t="s">
        <v>377</v>
      </c>
      <c r="E54" s="12" t="s">
        <v>376</v>
      </c>
      <c r="F54" s="3" t="s">
        <v>365</v>
      </c>
      <c r="G54" s="4" t="s">
        <v>366</v>
      </c>
      <c r="H54" s="20">
        <v>127330000</v>
      </c>
      <c r="I54" s="6"/>
      <c r="J54" s="5">
        <v>127330000</v>
      </c>
      <c r="K54" s="5">
        <f>SUM(J54:J54)</f>
        <v>127330000</v>
      </c>
      <c r="L54" s="10">
        <v>43923</v>
      </c>
      <c r="M54" s="10">
        <v>44196</v>
      </c>
      <c r="N54" s="9" t="s">
        <v>164</v>
      </c>
      <c r="O54" s="8" t="s">
        <v>66</v>
      </c>
      <c r="P54" s="8" t="s">
        <v>24</v>
      </c>
    </row>
    <row r="55" spans="1:16" ht="89.25" customHeight="1" x14ac:dyDescent="0.2">
      <c r="A55" s="2" t="s">
        <v>356</v>
      </c>
      <c r="B55" s="7" t="s">
        <v>18</v>
      </c>
      <c r="C55" s="18" t="s">
        <v>119</v>
      </c>
      <c r="D55" s="19" t="s">
        <v>377</v>
      </c>
      <c r="E55" s="12" t="s">
        <v>376</v>
      </c>
      <c r="F55" s="3" t="s">
        <v>357</v>
      </c>
      <c r="G55" s="4" t="s">
        <v>354</v>
      </c>
      <c r="H55" s="20">
        <v>112050000</v>
      </c>
      <c r="I55" s="6"/>
      <c r="J55" s="5">
        <v>112050000</v>
      </c>
      <c r="K55" s="5">
        <f>SUM(J55:J55)</f>
        <v>112050000</v>
      </c>
      <c r="L55" s="10">
        <v>43923</v>
      </c>
      <c r="M55" s="10">
        <v>44196</v>
      </c>
      <c r="N55" s="9" t="s">
        <v>355</v>
      </c>
      <c r="O55" s="8" t="s">
        <v>66</v>
      </c>
      <c r="P55" s="8" t="s">
        <v>24</v>
      </c>
    </row>
    <row r="56" spans="1:16" ht="89.25" customHeight="1" x14ac:dyDescent="0.2">
      <c r="A56" s="2" t="s">
        <v>363</v>
      </c>
      <c r="B56" s="7" t="s">
        <v>18</v>
      </c>
      <c r="C56" s="18" t="s">
        <v>119</v>
      </c>
      <c r="D56" s="19" t="s">
        <v>377</v>
      </c>
      <c r="E56" s="12" t="s">
        <v>376</v>
      </c>
      <c r="F56" s="3" t="s">
        <v>225</v>
      </c>
      <c r="G56" s="4" t="s">
        <v>362</v>
      </c>
      <c r="H56" s="20">
        <v>99096780</v>
      </c>
      <c r="I56" s="6"/>
      <c r="J56" s="5">
        <v>99096780</v>
      </c>
      <c r="K56" s="5">
        <f>SUM(J56:J56)</f>
        <v>99096780</v>
      </c>
      <c r="L56" s="10">
        <v>43923</v>
      </c>
      <c r="M56" s="10">
        <v>44196</v>
      </c>
      <c r="N56" s="9" t="s">
        <v>355</v>
      </c>
      <c r="O56" s="8" t="s">
        <v>66</v>
      </c>
      <c r="P56" s="8" t="s">
        <v>24</v>
      </c>
    </row>
    <row r="57" spans="1:16" ht="89.25" customHeight="1" x14ac:dyDescent="0.2">
      <c r="A57" s="2" t="s">
        <v>257</v>
      </c>
      <c r="B57" s="7" t="s">
        <v>96</v>
      </c>
      <c r="C57" s="18" t="s">
        <v>254</v>
      </c>
      <c r="D57" s="19" t="s">
        <v>316</v>
      </c>
      <c r="E57" s="12" t="s">
        <v>317</v>
      </c>
      <c r="F57" s="3" t="s">
        <v>252</v>
      </c>
      <c r="G57" s="4" t="s">
        <v>263</v>
      </c>
      <c r="H57" s="20">
        <v>40000000</v>
      </c>
      <c r="I57" s="6"/>
      <c r="J57" s="5">
        <v>40000000</v>
      </c>
      <c r="K57" s="5">
        <f>SUM(J57:J57)</f>
        <v>40000000</v>
      </c>
      <c r="L57" s="10">
        <v>43924</v>
      </c>
      <c r="M57" s="10">
        <v>43951</v>
      </c>
      <c r="N57" s="9" t="s">
        <v>258</v>
      </c>
      <c r="O57" s="8" t="s">
        <v>66</v>
      </c>
      <c r="P57" s="8" t="s">
        <v>94</v>
      </c>
    </row>
    <row r="58" spans="1:16" ht="89.25" customHeight="1" x14ac:dyDescent="0.2">
      <c r="A58" s="2" t="s">
        <v>264</v>
      </c>
      <c r="B58" s="7" t="s">
        <v>166</v>
      </c>
      <c r="C58" s="18" t="s">
        <v>17</v>
      </c>
      <c r="D58" s="21" t="s">
        <v>307</v>
      </c>
      <c r="E58" s="12" t="s">
        <v>306</v>
      </c>
      <c r="F58" s="3" t="s">
        <v>265</v>
      </c>
      <c r="G58" s="4" t="s">
        <v>266</v>
      </c>
      <c r="H58" s="20">
        <v>70596000</v>
      </c>
      <c r="I58" s="6"/>
      <c r="J58" s="5">
        <v>70596000</v>
      </c>
      <c r="K58" s="5">
        <f>SUM(J58:J58)</f>
        <v>70596000</v>
      </c>
      <c r="L58" s="10">
        <v>43927</v>
      </c>
      <c r="M58" s="10">
        <v>44185</v>
      </c>
      <c r="N58" s="9" t="s">
        <v>152</v>
      </c>
      <c r="O58" s="8" t="s">
        <v>66</v>
      </c>
      <c r="P58" s="8" t="s">
        <v>24</v>
      </c>
    </row>
    <row r="59" spans="1:16" ht="107.25" customHeight="1" x14ac:dyDescent="0.2">
      <c r="A59" s="2" t="s">
        <v>276</v>
      </c>
      <c r="B59" s="7" t="s">
        <v>49</v>
      </c>
      <c r="C59" s="18" t="s">
        <v>274</v>
      </c>
      <c r="D59" s="19" t="s">
        <v>314</v>
      </c>
      <c r="E59" s="12" t="s">
        <v>315</v>
      </c>
      <c r="F59" s="3" t="s">
        <v>194</v>
      </c>
      <c r="G59" s="4" t="s">
        <v>277</v>
      </c>
      <c r="H59" s="20">
        <v>30000000</v>
      </c>
      <c r="I59" s="6"/>
      <c r="J59" s="5">
        <v>30000000</v>
      </c>
      <c r="K59" s="5">
        <f>SUM(J59:J59)</f>
        <v>30000000</v>
      </c>
      <c r="L59" s="10">
        <v>43928</v>
      </c>
      <c r="M59" s="10">
        <v>44196</v>
      </c>
      <c r="N59" s="9" t="s">
        <v>158</v>
      </c>
      <c r="O59" s="8" t="s">
        <v>66</v>
      </c>
      <c r="P59" s="8" t="s">
        <v>24</v>
      </c>
    </row>
    <row r="60" spans="1:16" ht="89.25" customHeight="1" x14ac:dyDescent="0.2">
      <c r="A60" s="2" t="s">
        <v>508</v>
      </c>
      <c r="B60" s="7" t="s">
        <v>18</v>
      </c>
      <c r="C60" s="18" t="s">
        <v>137</v>
      </c>
      <c r="D60" s="19" t="s">
        <v>512</v>
      </c>
      <c r="E60" s="12" t="s">
        <v>513</v>
      </c>
      <c r="F60" s="3" t="s">
        <v>509</v>
      </c>
      <c r="G60" s="4" t="s">
        <v>510</v>
      </c>
      <c r="H60" s="20">
        <v>225000000</v>
      </c>
      <c r="I60" s="6"/>
      <c r="J60" s="5">
        <v>225000000</v>
      </c>
      <c r="K60" s="5">
        <f>SUM(J60:J60)</f>
        <v>225000000</v>
      </c>
      <c r="L60" s="10">
        <v>43929</v>
      </c>
      <c r="M60" s="10">
        <v>44165</v>
      </c>
      <c r="N60" s="9" t="s">
        <v>511</v>
      </c>
      <c r="O60" s="8" t="s">
        <v>23</v>
      </c>
      <c r="P60" s="8" t="s">
        <v>94</v>
      </c>
    </row>
    <row r="61" spans="1:16" ht="89.25" customHeight="1" x14ac:dyDescent="0.2">
      <c r="A61" s="2" t="s">
        <v>278</v>
      </c>
      <c r="B61" s="7" t="s">
        <v>18</v>
      </c>
      <c r="C61" s="18" t="s">
        <v>173</v>
      </c>
      <c r="D61" s="19" t="s">
        <v>309</v>
      </c>
      <c r="E61" s="12" t="s">
        <v>311</v>
      </c>
      <c r="F61" s="3" t="s">
        <v>56</v>
      </c>
      <c r="G61" s="4" t="s">
        <v>279</v>
      </c>
      <c r="H61" s="20">
        <v>91342377</v>
      </c>
      <c r="I61" s="6"/>
      <c r="J61" s="5">
        <v>91342377</v>
      </c>
      <c r="K61" s="5">
        <f>SUM(J61:J61)</f>
        <v>91342377</v>
      </c>
      <c r="L61" s="10">
        <v>43929</v>
      </c>
      <c r="M61" s="10">
        <v>43936</v>
      </c>
      <c r="N61" s="9" t="s">
        <v>158</v>
      </c>
      <c r="O61" s="8" t="s">
        <v>66</v>
      </c>
      <c r="P61" s="8" t="s">
        <v>24</v>
      </c>
    </row>
    <row r="62" spans="1:16" ht="89.25" customHeight="1" x14ac:dyDescent="0.2">
      <c r="A62" s="2" t="s">
        <v>280</v>
      </c>
      <c r="B62" s="7" t="s">
        <v>49</v>
      </c>
      <c r="C62" s="18" t="s">
        <v>186</v>
      </c>
      <c r="D62" s="19" t="s">
        <v>312</v>
      </c>
      <c r="E62" s="12" t="s">
        <v>313</v>
      </c>
      <c r="F62" s="3" t="s">
        <v>281</v>
      </c>
      <c r="G62" s="4" t="s">
        <v>282</v>
      </c>
      <c r="H62" s="20">
        <v>8000000</v>
      </c>
      <c r="I62" s="6"/>
      <c r="J62" s="5">
        <v>8000000</v>
      </c>
      <c r="K62" s="5">
        <f>SUM(J62:J62)</f>
        <v>8000000</v>
      </c>
      <c r="L62" s="10">
        <v>43934</v>
      </c>
      <c r="M62" s="10">
        <v>44196</v>
      </c>
      <c r="N62" s="9" t="s">
        <v>283</v>
      </c>
      <c r="O62" s="8" t="s">
        <v>66</v>
      </c>
      <c r="P62" s="8" t="s">
        <v>24</v>
      </c>
    </row>
    <row r="63" spans="1:16" ht="89.25" customHeight="1" x14ac:dyDescent="0.2">
      <c r="A63" s="2" t="s">
        <v>325</v>
      </c>
      <c r="B63" s="7" t="s">
        <v>166</v>
      </c>
      <c r="C63" s="18" t="s">
        <v>73</v>
      </c>
      <c r="D63" s="19" t="s">
        <v>378</v>
      </c>
      <c r="E63" s="12" t="s">
        <v>379</v>
      </c>
      <c r="F63" s="3" t="s">
        <v>326</v>
      </c>
      <c r="G63" s="4" t="s">
        <v>327</v>
      </c>
      <c r="H63" s="20">
        <v>96768391</v>
      </c>
      <c r="I63" s="6"/>
      <c r="J63" s="5">
        <v>96768391</v>
      </c>
      <c r="K63" s="5">
        <f>SUM(J63:J63)</f>
        <v>96768391</v>
      </c>
      <c r="L63" s="10">
        <v>43929</v>
      </c>
      <c r="M63" s="10">
        <v>44012</v>
      </c>
      <c r="N63" s="9" t="s">
        <v>328</v>
      </c>
      <c r="O63" s="8" t="s">
        <v>66</v>
      </c>
      <c r="P63" s="8" t="s">
        <v>24</v>
      </c>
    </row>
    <row r="64" spans="1:16" ht="89.25" customHeight="1" x14ac:dyDescent="0.2">
      <c r="A64" s="2" t="s">
        <v>348</v>
      </c>
      <c r="B64" s="7" t="s">
        <v>96</v>
      </c>
      <c r="C64" s="18" t="s">
        <v>149</v>
      </c>
      <c r="D64" s="19" t="s">
        <v>380</v>
      </c>
      <c r="E64" s="12" t="s">
        <v>381</v>
      </c>
      <c r="F64" s="3" t="s">
        <v>349</v>
      </c>
      <c r="G64" s="4" t="s">
        <v>350</v>
      </c>
      <c r="H64" s="20">
        <v>8247176</v>
      </c>
      <c r="I64" s="6"/>
      <c r="J64" s="5">
        <v>8247176</v>
      </c>
      <c r="K64" s="5">
        <f>SUM(J64:J64)</f>
        <v>8247176</v>
      </c>
      <c r="L64" s="10">
        <v>43929</v>
      </c>
      <c r="M64" s="10">
        <v>44196</v>
      </c>
      <c r="N64" s="9" t="s">
        <v>351</v>
      </c>
      <c r="O64" s="8" t="s">
        <v>66</v>
      </c>
      <c r="P64" s="8" t="s">
        <v>24</v>
      </c>
    </row>
    <row r="65" spans="1:16" ht="89.25" customHeight="1" x14ac:dyDescent="0.2">
      <c r="A65" s="2" t="s">
        <v>345</v>
      </c>
      <c r="B65" s="7" t="s">
        <v>18</v>
      </c>
      <c r="C65" s="18" t="s">
        <v>141</v>
      </c>
      <c r="D65" s="19" t="s">
        <v>382</v>
      </c>
      <c r="E65" s="12" t="s">
        <v>383</v>
      </c>
      <c r="F65" s="3" t="s">
        <v>346</v>
      </c>
      <c r="G65" s="4" t="s">
        <v>347</v>
      </c>
      <c r="H65" s="20">
        <v>25758210</v>
      </c>
      <c r="I65" s="6"/>
      <c r="J65" s="5">
        <v>25758210</v>
      </c>
      <c r="K65" s="5">
        <f>SUM(J65:J65)</f>
        <v>25758210</v>
      </c>
      <c r="L65" s="10">
        <v>43935</v>
      </c>
      <c r="M65" s="10">
        <v>44185</v>
      </c>
      <c r="N65" s="9" t="s">
        <v>158</v>
      </c>
      <c r="O65" s="8" t="s">
        <v>66</v>
      </c>
      <c r="P65" s="8" t="s">
        <v>24</v>
      </c>
    </row>
    <row r="66" spans="1:16" ht="89.25" customHeight="1" x14ac:dyDescent="0.2">
      <c r="A66" s="2" t="s">
        <v>284</v>
      </c>
      <c r="B66" s="7" t="s">
        <v>285</v>
      </c>
      <c r="C66" s="18" t="s">
        <v>38</v>
      </c>
      <c r="D66" s="21" t="s">
        <v>303</v>
      </c>
      <c r="E66" s="12" t="s">
        <v>302</v>
      </c>
      <c r="F66" s="3" t="s">
        <v>286</v>
      </c>
      <c r="G66" s="4" t="s">
        <v>295</v>
      </c>
      <c r="H66" s="20">
        <v>244164200</v>
      </c>
      <c r="I66" s="6"/>
      <c r="J66" s="5">
        <v>244164200</v>
      </c>
      <c r="K66" s="5">
        <f>SUM(J66:J66)</f>
        <v>244164200</v>
      </c>
      <c r="L66" s="10">
        <v>43936</v>
      </c>
      <c r="M66" s="10">
        <v>44043</v>
      </c>
      <c r="N66" s="9" t="s">
        <v>59</v>
      </c>
      <c r="O66" s="8" t="s">
        <v>23</v>
      </c>
      <c r="P66" s="8" t="s">
        <v>54</v>
      </c>
    </row>
    <row r="67" spans="1:16" ht="89.25" customHeight="1" x14ac:dyDescent="0.2">
      <c r="A67" s="2" t="s">
        <v>287</v>
      </c>
      <c r="B67" s="7" t="s">
        <v>285</v>
      </c>
      <c r="C67" s="18" t="s">
        <v>38</v>
      </c>
      <c r="D67" s="21" t="s">
        <v>303</v>
      </c>
      <c r="E67" s="12" t="s">
        <v>302</v>
      </c>
      <c r="F67" s="3" t="s">
        <v>288</v>
      </c>
      <c r="G67" s="4" t="s">
        <v>294</v>
      </c>
      <c r="H67" s="20">
        <v>140115000</v>
      </c>
      <c r="I67" s="6"/>
      <c r="J67" s="5">
        <v>140115000</v>
      </c>
      <c r="K67" s="5">
        <f>SUM(J67:J67)</f>
        <v>140115000</v>
      </c>
      <c r="L67" s="10">
        <v>43936</v>
      </c>
      <c r="M67" s="10">
        <v>44043</v>
      </c>
      <c r="N67" s="9" t="s">
        <v>289</v>
      </c>
      <c r="O67" s="8" t="s">
        <v>23</v>
      </c>
      <c r="P67" s="8" t="s">
        <v>54</v>
      </c>
    </row>
    <row r="68" spans="1:16" ht="89.25" customHeight="1" x14ac:dyDescent="0.2">
      <c r="A68" s="2" t="s">
        <v>290</v>
      </c>
      <c r="B68" s="7" t="s">
        <v>285</v>
      </c>
      <c r="C68" s="18" t="s">
        <v>38</v>
      </c>
      <c r="D68" s="21" t="s">
        <v>303</v>
      </c>
      <c r="E68" s="12" t="s">
        <v>302</v>
      </c>
      <c r="F68" s="3" t="s">
        <v>291</v>
      </c>
      <c r="G68" s="4" t="s">
        <v>293</v>
      </c>
      <c r="H68" s="20">
        <v>152005007</v>
      </c>
      <c r="I68" s="6"/>
      <c r="J68" s="5">
        <v>152005007</v>
      </c>
      <c r="K68" s="5">
        <f>SUM(J68:J68)</f>
        <v>152005007</v>
      </c>
      <c r="L68" s="10">
        <v>43936</v>
      </c>
      <c r="M68" s="10">
        <v>44043</v>
      </c>
      <c r="N68" s="9" t="s">
        <v>292</v>
      </c>
      <c r="O68" s="8" t="s">
        <v>23</v>
      </c>
      <c r="P68" s="8" t="s">
        <v>54</v>
      </c>
    </row>
    <row r="69" spans="1:16" ht="89.25" customHeight="1" x14ac:dyDescent="0.2">
      <c r="A69" s="2" t="s">
        <v>367</v>
      </c>
      <c r="B69" s="7" t="s">
        <v>285</v>
      </c>
      <c r="C69" s="18" t="s">
        <v>42</v>
      </c>
      <c r="D69" s="21" t="s">
        <v>384</v>
      </c>
      <c r="E69" s="12" t="s">
        <v>385</v>
      </c>
      <c r="F69" s="3" t="s">
        <v>252</v>
      </c>
      <c r="G69" s="4" t="s">
        <v>369</v>
      </c>
      <c r="H69" s="20">
        <v>578842000</v>
      </c>
      <c r="I69" s="6"/>
      <c r="J69" s="5">
        <v>578842000</v>
      </c>
      <c r="K69" s="5">
        <f>SUM(J69:J69)</f>
        <v>578842000</v>
      </c>
      <c r="L69" s="10">
        <v>43936</v>
      </c>
      <c r="M69" s="10">
        <v>44196</v>
      </c>
      <c r="N69" s="9" t="s">
        <v>258</v>
      </c>
      <c r="O69" s="8" t="s">
        <v>23</v>
      </c>
      <c r="P69" s="8" t="s">
        <v>94</v>
      </c>
    </row>
    <row r="70" spans="1:16" ht="89.25" customHeight="1" x14ac:dyDescent="0.2">
      <c r="A70" s="2" t="s">
        <v>368</v>
      </c>
      <c r="B70" s="7" t="s">
        <v>285</v>
      </c>
      <c r="C70" s="18" t="s">
        <v>42</v>
      </c>
      <c r="D70" s="21" t="s">
        <v>384</v>
      </c>
      <c r="E70" s="12" t="s">
        <v>385</v>
      </c>
      <c r="F70" s="3" t="s">
        <v>370</v>
      </c>
      <c r="G70" s="4" t="s">
        <v>371</v>
      </c>
      <c r="H70" s="20">
        <v>65310500</v>
      </c>
      <c r="I70" s="6"/>
      <c r="J70" s="5">
        <v>65310500</v>
      </c>
      <c r="K70" s="5">
        <f>SUM(J70:J70)</f>
        <v>65310500</v>
      </c>
      <c r="L70" s="10">
        <v>43936</v>
      </c>
      <c r="M70" s="10">
        <v>44043</v>
      </c>
      <c r="N70" s="9" t="s">
        <v>258</v>
      </c>
      <c r="O70" s="8" t="s">
        <v>23</v>
      </c>
      <c r="P70" s="8" t="s">
        <v>94</v>
      </c>
    </row>
    <row r="71" spans="1:16" ht="89.25" customHeight="1" x14ac:dyDescent="0.2">
      <c r="A71" s="2" t="s">
        <v>432</v>
      </c>
      <c r="B71" s="7" t="s">
        <v>285</v>
      </c>
      <c r="C71" s="18" t="s">
        <v>45</v>
      </c>
      <c r="D71" s="21" t="s">
        <v>440</v>
      </c>
      <c r="E71" s="12" t="s">
        <v>439</v>
      </c>
      <c r="F71" s="3" t="s">
        <v>433</v>
      </c>
      <c r="G71" s="4" t="s">
        <v>434</v>
      </c>
      <c r="H71" s="20">
        <v>1584039985</v>
      </c>
      <c r="I71" s="6"/>
      <c r="J71" s="5">
        <v>1584039985</v>
      </c>
      <c r="K71" s="5">
        <f>SUM(J71:J71)</f>
        <v>1584039985</v>
      </c>
      <c r="L71" s="10">
        <v>43955</v>
      </c>
      <c r="M71" s="10">
        <v>44196</v>
      </c>
      <c r="N71" s="9" t="s">
        <v>158</v>
      </c>
      <c r="O71" s="8" t="s">
        <v>23</v>
      </c>
      <c r="P71" s="8" t="s">
        <v>24</v>
      </c>
    </row>
    <row r="72" spans="1:16" ht="89.25" customHeight="1" x14ac:dyDescent="0.2">
      <c r="A72" s="2" t="s">
        <v>318</v>
      </c>
      <c r="B72" s="7" t="s">
        <v>319</v>
      </c>
      <c r="C72" s="18" t="s">
        <v>38</v>
      </c>
      <c r="D72" s="19" t="s">
        <v>386</v>
      </c>
      <c r="E72" s="12" t="s">
        <v>387</v>
      </c>
      <c r="F72" s="3" t="s">
        <v>320</v>
      </c>
      <c r="G72" s="4" t="s">
        <v>321</v>
      </c>
      <c r="H72" s="20">
        <v>467184759</v>
      </c>
      <c r="I72" s="6"/>
      <c r="J72" s="5">
        <v>467184759</v>
      </c>
      <c r="K72" s="5">
        <f>SUM(J72:J72)</f>
        <v>467184759</v>
      </c>
      <c r="L72" s="10">
        <v>43937</v>
      </c>
      <c r="M72" s="10">
        <v>44028</v>
      </c>
      <c r="N72" s="9" t="s">
        <v>322</v>
      </c>
      <c r="O72" s="8" t="s">
        <v>66</v>
      </c>
      <c r="P72" s="8" t="s">
        <v>24</v>
      </c>
    </row>
    <row r="73" spans="1:16" ht="89.25" customHeight="1" x14ac:dyDescent="0.2">
      <c r="A73" s="2" t="s">
        <v>342</v>
      </c>
      <c r="B73" s="7" t="s">
        <v>18</v>
      </c>
      <c r="C73" s="18" t="s">
        <v>177</v>
      </c>
      <c r="D73" s="19" t="s">
        <v>389</v>
      </c>
      <c r="E73" s="12" t="s">
        <v>390</v>
      </c>
      <c r="F73" s="3" t="s">
        <v>388</v>
      </c>
      <c r="G73" s="4" t="s">
        <v>343</v>
      </c>
      <c r="H73" s="20">
        <v>652942950</v>
      </c>
      <c r="I73" s="22">
        <v>82942950</v>
      </c>
      <c r="J73" s="5">
        <f>H73-I73</f>
        <v>570000000</v>
      </c>
      <c r="K73" s="5">
        <f>SUM(J73:J73)</f>
        <v>570000000</v>
      </c>
      <c r="L73" s="10">
        <v>43941</v>
      </c>
      <c r="M73" s="10">
        <v>44196</v>
      </c>
      <c r="N73" s="9" t="s">
        <v>341</v>
      </c>
      <c r="O73" s="8" t="s">
        <v>66</v>
      </c>
      <c r="P73" s="8" t="s">
        <v>54</v>
      </c>
    </row>
    <row r="74" spans="1:16" ht="89.25" customHeight="1" x14ac:dyDescent="0.2">
      <c r="A74" s="2" t="s">
        <v>344</v>
      </c>
      <c r="B74" s="7" t="s">
        <v>18</v>
      </c>
      <c r="C74" s="18" t="s">
        <v>177</v>
      </c>
      <c r="D74" s="19" t="s">
        <v>389</v>
      </c>
      <c r="E74" s="12" t="s">
        <v>390</v>
      </c>
      <c r="F74" s="3" t="s">
        <v>339</v>
      </c>
      <c r="G74" s="4" t="s">
        <v>343</v>
      </c>
      <c r="H74" s="20">
        <v>220000000</v>
      </c>
      <c r="I74" s="6"/>
      <c r="J74" s="5">
        <v>220000000</v>
      </c>
      <c r="K74" s="5">
        <f>SUM(J74:J74)</f>
        <v>220000000</v>
      </c>
      <c r="L74" s="10">
        <v>43941</v>
      </c>
      <c r="M74" s="10">
        <v>44196</v>
      </c>
      <c r="N74" s="9" t="s">
        <v>341</v>
      </c>
      <c r="O74" s="8" t="s">
        <v>66</v>
      </c>
      <c r="P74" s="8" t="s">
        <v>54</v>
      </c>
    </row>
    <row r="75" spans="1:16" ht="89.25" customHeight="1" x14ac:dyDescent="0.2">
      <c r="A75" s="2" t="s">
        <v>329</v>
      </c>
      <c r="B75" s="7" t="s">
        <v>166</v>
      </c>
      <c r="C75" s="18" t="s">
        <v>55</v>
      </c>
      <c r="D75" s="19" t="s">
        <v>391</v>
      </c>
      <c r="E75" s="12" t="s">
        <v>392</v>
      </c>
      <c r="F75" s="3" t="s">
        <v>331</v>
      </c>
      <c r="G75" s="4" t="s">
        <v>332</v>
      </c>
      <c r="H75" s="20">
        <v>199823126</v>
      </c>
      <c r="I75" s="6"/>
      <c r="J75" s="5">
        <v>199823126</v>
      </c>
      <c r="K75" s="5">
        <f>SUM(J75:J75)</f>
        <v>199823126</v>
      </c>
      <c r="L75" s="10">
        <v>43942</v>
      </c>
      <c r="M75" s="10">
        <v>44104</v>
      </c>
      <c r="N75" s="9" t="s">
        <v>333</v>
      </c>
      <c r="O75" s="8" t="s">
        <v>66</v>
      </c>
      <c r="P75" s="8" t="s">
        <v>24</v>
      </c>
    </row>
    <row r="76" spans="1:16" ht="89.25" customHeight="1" x14ac:dyDescent="0.2">
      <c r="A76" s="2" t="s">
        <v>472</v>
      </c>
      <c r="B76" s="7" t="s">
        <v>49</v>
      </c>
      <c r="C76" s="18" t="s">
        <v>358</v>
      </c>
      <c r="D76" s="19" t="s">
        <v>489</v>
      </c>
      <c r="E76" s="12" t="s">
        <v>490</v>
      </c>
      <c r="F76" s="3" t="s">
        <v>473</v>
      </c>
      <c r="G76" s="4" t="s">
        <v>474</v>
      </c>
      <c r="H76" s="20">
        <v>57000000</v>
      </c>
      <c r="I76" s="6"/>
      <c r="J76" s="5">
        <v>57000000</v>
      </c>
      <c r="K76" s="5">
        <f>SUM(J76:J76)</f>
        <v>57000000</v>
      </c>
      <c r="L76" s="10">
        <v>43945</v>
      </c>
      <c r="M76" s="10">
        <v>44196</v>
      </c>
      <c r="N76" s="9" t="s">
        <v>475</v>
      </c>
      <c r="O76" s="8" t="s">
        <v>66</v>
      </c>
      <c r="P76" s="8" t="s">
        <v>54</v>
      </c>
    </row>
    <row r="77" spans="1:16" ht="89.25" customHeight="1" x14ac:dyDescent="0.2">
      <c r="A77" s="2" t="s">
        <v>334</v>
      </c>
      <c r="B77" s="7" t="s">
        <v>166</v>
      </c>
      <c r="C77" s="18" t="s">
        <v>88</v>
      </c>
      <c r="D77" s="19" t="s">
        <v>393</v>
      </c>
      <c r="E77" s="12" t="s">
        <v>394</v>
      </c>
      <c r="F77" s="3" t="s">
        <v>335</v>
      </c>
      <c r="G77" s="4" t="s">
        <v>336</v>
      </c>
      <c r="H77" s="20">
        <v>80000000</v>
      </c>
      <c r="I77" s="6"/>
      <c r="J77" s="5">
        <v>80000000</v>
      </c>
      <c r="K77" s="5">
        <f>SUM(J77:J77)</f>
        <v>80000000</v>
      </c>
      <c r="L77" s="10">
        <v>43948</v>
      </c>
      <c r="M77" s="10">
        <v>44196</v>
      </c>
      <c r="N77" s="9" t="s">
        <v>337</v>
      </c>
      <c r="O77" s="8" t="s">
        <v>66</v>
      </c>
      <c r="P77" s="8" t="s">
        <v>24</v>
      </c>
    </row>
    <row r="78" spans="1:16" ht="89.25" customHeight="1" x14ac:dyDescent="0.2">
      <c r="A78" s="2" t="s">
        <v>372</v>
      </c>
      <c r="B78" s="7" t="s">
        <v>166</v>
      </c>
      <c r="C78" s="18" t="s">
        <v>102</v>
      </c>
      <c r="D78" s="19" t="s">
        <v>395</v>
      </c>
      <c r="E78" s="12" t="s">
        <v>396</v>
      </c>
      <c r="F78" s="3" t="s">
        <v>373</v>
      </c>
      <c r="G78" s="4" t="s">
        <v>374</v>
      </c>
      <c r="H78" s="20">
        <v>91100000</v>
      </c>
      <c r="I78" s="6"/>
      <c r="J78" s="5">
        <v>91100000</v>
      </c>
      <c r="K78" s="5">
        <f>SUM(J78:J78)</f>
        <v>91100000</v>
      </c>
      <c r="L78" s="10">
        <v>43948</v>
      </c>
      <c r="M78" s="10">
        <v>44196</v>
      </c>
      <c r="N78" s="9" t="s">
        <v>118</v>
      </c>
      <c r="O78" s="8" t="s">
        <v>66</v>
      </c>
      <c r="P78" s="8" t="s">
        <v>54</v>
      </c>
    </row>
    <row r="79" spans="1:16" ht="89.25" customHeight="1" x14ac:dyDescent="0.2">
      <c r="A79" s="2" t="s">
        <v>323</v>
      </c>
      <c r="B79" s="7" t="s">
        <v>166</v>
      </c>
      <c r="C79" s="18" t="s">
        <v>48</v>
      </c>
      <c r="D79" s="19" t="s">
        <v>397</v>
      </c>
      <c r="E79" s="12" t="s">
        <v>398</v>
      </c>
      <c r="F79" s="3" t="s">
        <v>330</v>
      </c>
      <c r="G79" s="4" t="s">
        <v>324</v>
      </c>
      <c r="H79" s="20">
        <v>6200000</v>
      </c>
      <c r="I79" s="6"/>
      <c r="J79" s="5">
        <v>6200000</v>
      </c>
      <c r="K79" s="5">
        <f>SUM(J79:J79)</f>
        <v>6200000</v>
      </c>
      <c r="L79" s="10">
        <v>43949</v>
      </c>
      <c r="M79" s="10">
        <v>44196</v>
      </c>
      <c r="N79" s="9" t="s">
        <v>164</v>
      </c>
      <c r="O79" s="8" t="s">
        <v>66</v>
      </c>
      <c r="P79" s="8" t="s">
        <v>94</v>
      </c>
    </row>
    <row r="80" spans="1:16" ht="89.25" customHeight="1" x14ac:dyDescent="0.2">
      <c r="A80" s="2" t="s">
        <v>375</v>
      </c>
      <c r="B80" s="7" t="s">
        <v>166</v>
      </c>
      <c r="C80" s="18" t="s">
        <v>102</v>
      </c>
      <c r="D80" s="19" t="s">
        <v>395</v>
      </c>
      <c r="E80" s="12" t="s">
        <v>396</v>
      </c>
      <c r="F80" s="3" t="s">
        <v>171</v>
      </c>
      <c r="G80" s="4" t="s">
        <v>374</v>
      </c>
      <c r="H80" s="20">
        <v>284100000</v>
      </c>
      <c r="I80" s="6"/>
      <c r="J80" s="5">
        <v>284100000</v>
      </c>
      <c r="K80" s="5">
        <f>SUM(J80:J80)</f>
        <v>284100000</v>
      </c>
      <c r="L80" s="10">
        <v>43948</v>
      </c>
      <c r="M80" s="10">
        <v>44196</v>
      </c>
      <c r="N80" s="9" t="s">
        <v>118</v>
      </c>
      <c r="O80" s="8" t="s">
        <v>66</v>
      </c>
      <c r="P80" s="8" t="s">
        <v>54</v>
      </c>
    </row>
    <row r="81" spans="1:16" ht="89.25" customHeight="1" x14ac:dyDescent="0.2">
      <c r="A81" s="2" t="s">
        <v>402</v>
      </c>
      <c r="B81" s="7" t="s">
        <v>49</v>
      </c>
      <c r="C81" s="18" t="s">
        <v>356</v>
      </c>
      <c r="D81" s="19" t="s">
        <v>442</v>
      </c>
      <c r="E81" s="12" t="s">
        <v>441</v>
      </c>
      <c r="F81" s="3" t="s">
        <v>403</v>
      </c>
      <c r="G81" s="4" t="s">
        <v>404</v>
      </c>
      <c r="H81" s="20">
        <v>28903315</v>
      </c>
      <c r="I81" s="6"/>
      <c r="J81" s="5">
        <v>28903315</v>
      </c>
      <c r="K81" s="5">
        <f>SUM(J81:J81)</f>
        <v>28903315</v>
      </c>
      <c r="L81" s="10">
        <v>43949</v>
      </c>
      <c r="M81" s="10">
        <v>44196</v>
      </c>
      <c r="N81" s="9" t="s">
        <v>152</v>
      </c>
      <c r="O81" s="8" t="s">
        <v>66</v>
      </c>
      <c r="P81" s="8" t="s">
        <v>24</v>
      </c>
    </row>
    <row r="82" spans="1:16" ht="89.25" customHeight="1" x14ac:dyDescent="0.2">
      <c r="A82" s="2" t="s">
        <v>399</v>
      </c>
      <c r="B82" s="7" t="s">
        <v>49</v>
      </c>
      <c r="C82" s="18" t="s">
        <v>200</v>
      </c>
      <c r="D82" s="19" t="s">
        <v>448</v>
      </c>
      <c r="E82" s="12" t="s">
        <v>447</v>
      </c>
      <c r="F82" s="3" t="s">
        <v>400</v>
      </c>
      <c r="G82" s="4" t="s">
        <v>401</v>
      </c>
      <c r="H82" s="20">
        <v>29807575</v>
      </c>
      <c r="I82" s="6"/>
      <c r="J82" s="5">
        <v>29807575</v>
      </c>
      <c r="K82" s="5">
        <f>SUM(J82:J82)</f>
        <v>29807575</v>
      </c>
      <c r="L82" s="10">
        <v>43949</v>
      </c>
      <c r="M82" s="10">
        <v>44073</v>
      </c>
      <c r="N82" s="9" t="s">
        <v>158</v>
      </c>
      <c r="O82" s="8" t="s">
        <v>66</v>
      </c>
      <c r="P82" s="8" t="s">
        <v>24</v>
      </c>
    </row>
    <row r="83" spans="1:16" ht="89.25" customHeight="1" x14ac:dyDescent="0.2">
      <c r="A83" s="2" t="s">
        <v>480</v>
      </c>
      <c r="B83" s="7" t="s">
        <v>49</v>
      </c>
      <c r="C83" s="18" t="s">
        <v>363</v>
      </c>
      <c r="D83" s="19" t="s">
        <v>491</v>
      </c>
      <c r="E83" s="12" t="s">
        <v>492</v>
      </c>
      <c r="F83" s="3" t="s">
        <v>481</v>
      </c>
      <c r="G83" s="4" t="s">
        <v>482</v>
      </c>
      <c r="H83" s="20">
        <v>4395000</v>
      </c>
      <c r="I83" s="6"/>
      <c r="J83" s="5">
        <v>4395000</v>
      </c>
      <c r="K83" s="5">
        <f>SUM(J83:J83)</f>
        <v>4395000</v>
      </c>
      <c r="L83" s="10">
        <v>43949</v>
      </c>
      <c r="M83" s="10">
        <v>44196</v>
      </c>
      <c r="N83" s="9" t="s">
        <v>483</v>
      </c>
      <c r="O83" s="8" t="s">
        <v>66</v>
      </c>
      <c r="P83" s="8" t="s">
        <v>94</v>
      </c>
    </row>
    <row r="84" spans="1:16" ht="89.25" customHeight="1" x14ac:dyDescent="0.2">
      <c r="A84" s="2" t="s">
        <v>405</v>
      </c>
      <c r="B84" s="7" t="s">
        <v>49</v>
      </c>
      <c r="C84" s="18" t="s">
        <v>264</v>
      </c>
      <c r="D84" s="19" t="s">
        <v>444</v>
      </c>
      <c r="E84" s="12" t="s">
        <v>443</v>
      </c>
      <c r="F84" s="3" t="s">
        <v>406</v>
      </c>
      <c r="G84" s="4" t="s">
        <v>407</v>
      </c>
      <c r="H84" s="20">
        <v>57057195</v>
      </c>
      <c r="I84" s="6"/>
      <c r="J84" s="5">
        <v>57057195</v>
      </c>
      <c r="K84" s="5">
        <f>SUM(J84:J84)</f>
        <v>57057195</v>
      </c>
      <c r="L84" s="10">
        <v>43951</v>
      </c>
      <c r="M84" s="10">
        <v>44196</v>
      </c>
      <c r="N84" s="9" t="s">
        <v>408</v>
      </c>
      <c r="O84" s="8" t="s">
        <v>66</v>
      </c>
      <c r="P84" s="8" t="s">
        <v>94</v>
      </c>
    </row>
    <row r="85" spans="1:16" ht="89.25" customHeight="1" x14ac:dyDescent="0.2">
      <c r="A85" s="2" t="s">
        <v>429</v>
      </c>
      <c r="B85" s="7" t="s">
        <v>49</v>
      </c>
      <c r="C85" s="18" t="s">
        <v>278</v>
      </c>
      <c r="D85" s="19" t="s">
        <v>446</v>
      </c>
      <c r="E85" s="12" t="s">
        <v>445</v>
      </c>
      <c r="F85" s="3" t="s">
        <v>430</v>
      </c>
      <c r="G85" s="4" t="s">
        <v>431</v>
      </c>
      <c r="H85" s="20">
        <v>26520000</v>
      </c>
      <c r="I85" s="6"/>
      <c r="J85" s="5">
        <v>26520000</v>
      </c>
      <c r="K85" s="5">
        <f>SUM(J85:J85)</f>
        <v>26520000</v>
      </c>
      <c r="L85" s="10">
        <v>43951</v>
      </c>
      <c r="M85" s="10">
        <v>44196</v>
      </c>
      <c r="N85" s="9" t="s">
        <v>408</v>
      </c>
      <c r="O85" s="8" t="s">
        <v>66</v>
      </c>
      <c r="P85" s="8" t="s">
        <v>94</v>
      </c>
    </row>
    <row r="86" spans="1:16" ht="89.25" customHeight="1" x14ac:dyDescent="0.2">
      <c r="A86" s="2" t="s">
        <v>409</v>
      </c>
      <c r="B86" s="7" t="s">
        <v>49</v>
      </c>
      <c r="C86" s="18" t="s">
        <v>280</v>
      </c>
      <c r="D86" s="19" t="s">
        <v>452</v>
      </c>
      <c r="E86" s="12" t="s">
        <v>450</v>
      </c>
      <c r="F86" s="3" t="s">
        <v>406</v>
      </c>
      <c r="G86" s="4" t="s">
        <v>410</v>
      </c>
      <c r="H86" s="20">
        <v>32000000</v>
      </c>
      <c r="I86" s="6"/>
      <c r="J86" s="5">
        <v>32000000</v>
      </c>
      <c r="K86" s="5">
        <f>SUM(J86:J86)</f>
        <v>32000000</v>
      </c>
      <c r="L86" s="10">
        <v>43951</v>
      </c>
      <c r="M86" s="10">
        <v>44196</v>
      </c>
      <c r="N86" s="9" t="s">
        <v>408</v>
      </c>
      <c r="O86" s="8" t="s">
        <v>66</v>
      </c>
      <c r="P86" s="8" t="s">
        <v>94</v>
      </c>
    </row>
    <row r="87" spans="1:16" ht="89.25" customHeight="1" x14ac:dyDescent="0.2">
      <c r="A87" s="2" t="s">
        <v>426</v>
      </c>
      <c r="B87" s="7" t="s">
        <v>49</v>
      </c>
      <c r="C87" s="18" t="s">
        <v>257</v>
      </c>
      <c r="D87" s="19" t="s">
        <v>451</v>
      </c>
      <c r="E87" s="12" t="s">
        <v>449</v>
      </c>
      <c r="F87" s="3" t="s">
        <v>427</v>
      </c>
      <c r="G87" s="4" t="s">
        <v>428</v>
      </c>
      <c r="H87" s="20">
        <v>10312000</v>
      </c>
      <c r="I87" s="6"/>
      <c r="J87" s="5">
        <v>10312000</v>
      </c>
      <c r="K87" s="5">
        <f>SUM(J87:J87)</f>
        <v>10312000</v>
      </c>
      <c r="L87" s="10">
        <v>43966</v>
      </c>
      <c r="M87" s="10">
        <v>44135</v>
      </c>
      <c r="N87" s="9" t="s">
        <v>283</v>
      </c>
      <c r="O87" s="8" t="s">
        <v>66</v>
      </c>
      <c r="P87" s="8" t="s">
        <v>24</v>
      </c>
    </row>
    <row r="88" spans="1:16" ht="89.25" customHeight="1" x14ac:dyDescent="0.2">
      <c r="A88" s="2" t="s">
        <v>476</v>
      </c>
      <c r="B88" s="7" t="s">
        <v>49</v>
      </c>
      <c r="C88" s="18" t="s">
        <v>360</v>
      </c>
      <c r="D88" s="19" t="s">
        <v>493</v>
      </c>
      <c r="E88" s="12" t="s">
        <v>494</v>
      </c>
      <c r="F88" s="3" t="s">
        <v>477</v>
      </c>
      <c r="G88" s="4" t="s">
        <v>478</v>
      </c>
      <c r="H88" s="20">
        <v>4000000</v>
      </c>
      <c r="I88" s="6"/>
      <c r="J88" s="5">
        <v>4000000</v>
      </c>
      <c r="K88" s="5">
        <f>SUM(J88:J88)</f>
        <v>4000000</v>
      </c>
      <c r="L88" s="10">
        <v>43956</v>
      </c>
      <c r="M88" s="10">
        <v>44196</v>
      </c>
      <c r="N88" s="9" t="s">
        <v>479</v>
      </c>
      <c r="O88" s="8" t="s">
        <v>66</v>
      </c>
      <c r="P88" s="8" t="s">
        <v>94</v>
      </c>
    </row>
    <row r="89" spans="1:16" ht="89.25" customHeight="1" x14ac:dyDescent="0.2">
      <c r="A89" s="2" t="s">
        <v>411</v>
      </c>
      <c r="B89" s="7" t="s">
        <v>166</v>
      </c>
      <c r="C89" s="18" t="s">
        <v>141</v>
      </c>
      <c r="D89" s="21" t="s">
        <v>454</v>
      </c>
      <c r="E89" s="12" t="s">
        <v>453</v>
      </c>
      <c r="F89" s="3" t="s">
        <v>412</v>
      </c>
      <c r="G89" s="4" t="s">
        <v>413</v>
      </c>
      <c r="H89" s="20">
        <v>230706600</v>
      </c>
      <c r="I89" s="6"/>
      <c r="J89" s="5">
        <v>230706600</v>
      </c>
      <c r="K89" s="5">
        <f>SUM(J89:J89)</f>
        <v>230706600</v>
      </c>
      <c r="L89" s="10">
        <v>43955</v>
      </c>
      <c r="M89" s="10">
        <v>44058</v>
      </c>
      <c r="N89" s="9" t="s">
        <v>333</v>
      </c>
      <c r="O89" s="8" t="s">
        <v>66</v>
      </c>
      <c r="P89" s="8" t="s">
        <v>24</v>
      </c>
    </row>
    <row r="90" spans="1:16" ht="89.25" customHeight="1" x14ac:dyDescent="0.2">
      <c r="A90" s="2" t="s">
        <v>416</v>
      </c>
      <c r="B90" s="7" t="s">
        <v>285</v>
      </c>
      <c r="C90" s="18" t="s">
        <v>33</v>
      </c>
      <c r="D90" s="21" t="s">
        <v>456</v>
      </c>
      <c r="E90" s="12" t="s">
        <v>455</v>
      </c>
      <c r="F90" s="3" t="s">
        <v>69</v>
      </c>
      <c r="G90" s="4" t="s">
        <v>417</v>
      </c>
      <c r="H90" s="20">
        <v>166972588</v>
      </c>
      <c r="I90" s="6"/>
      <c r="J90" s="5">
        <v>166972588</v>
      </c>
      <c r="K90" s="5">
        <f>SUM(J90:J90)</f>
        <v>166972588</v>
      </c>
      <c r="L90" s="10">
        <v>43956</v>
      </c>
      <c r="M90" s="10">
        <v>44196</v>
      </c>
      <c r="N90" s="9" t="s">
        <v>72</v>
      </c>
      <c r="O90" s="8" t="s">
        <v>66</v>
      </c>
      <c r="P90" s="8" t="s">
        <v>54</v>
      </c>
    </row>
    <row r="91" spans="1:16" ht="89.25" customHeight="1" x14ac:dyDescent="0.2">
      <c r="A91" s="2" t="s">
        <v>414</v>
      </c>
      <c r="B91" s="7" t="s">
        <v>285</v>
      </c>
      <c r="C91" s="18" t="s">
        <v>33</v>
      </c>
      <c r="D91" s="21" t="s">
        <v>456</v>
      </c>
      <c r="E91" s="12" t="s">
        <v>455</v>
      </c>
      <c r="F91" s="3" t="s">
        <v>56</v>
      </c>
      <c r="G91" s="4" t="s">
        <v>415</v>
      </c>
      <c r="H91" s="20">
        <v>73678212</v>
      </c>
      <c r="I91" s="6"/>
      <c r="J91" s="5">
        <v>73678212</v>
      </c>
      <c r="K91" s="5">
        <f>SUM(J91:J91)</f>
        <v>73678212</v>
      </c>
      <c r="L91" s="10">
        <v>43956</v>
      </c>
      <c r="M91" s="10">
        <v>44196</v>
      </c>
      <c r="N91" s="9" t="s">
        <v>59</v>
      </c>
      <c r="O91" s="8" t="s">
        <v>66</v>
      </c>
      <c r="P91" s="8" t="s">
        <v>54</v>
      </c>
    </row>
    <row r="92" spans="1:16" ht="89.25" customHeight="1" x14ac:dyDescent="0.2">
      <c r="A92" s="2" t="s">
        <v>435</v>
      </c>
      <c r="B92" s="7" t="s">
        <v>166</v>
      </c>
      <c r="C92" s="18" t="s">
        <v>26</v>
      </c>
      <c r="D92" s="21" t="s">
        <v>457</v>
      </c>
      <c r="E92" s="12" t="s">
        <v>458</v>
      </c>
      <c r="F92" s="3" t="s">
        <v>436</v>
      </c>
      <c r="G92" s="4" t="s">
        <v>437</v>
      </c>
      <c r="H92" s="20">
        <v>100000000</v>
      </c>
      <c r="I92" s="6"/>
      <c r="J92" s="5">
        <v>100000000</v>
      </c>
      <c r="K92" s="5">
        <f>SUM(J92:J92)</f>
        <v>100000000</v>
      </c>
      <c r="L92" s="10">
        <v>43957</v>
      </c>
      <c r="M92" s="10">
        <v>44196</v>
      </c>
      <c r="N92" s="9" t="s">
        <v>438</v>
      </c>
      <c r="O92" s="8" t="s">
        <v>66</v>
      </c>
      <c r="P92" s="8" t="s">
        <v>24</v>
      </c>
    </row>
    <row r="93" spans="1:16" ht="89.25" customHeight="1" x14ac:dyDescent="0.2">
      <c r="A93" s="2" t="s">
        <v>519</v>
      </c>
      <c r="B93" s="7" t="s">
        <v>520</v>
      </c>
      <c r="C93" s="18" t="s">
        <v>352</v>
      </c>
      <c r="D93" s="21" t="s">
        <v>495</v>
      </c>
      <c r="E93" s="12" t="s">
        <v>496</v>
      </c>
      <c r="F93" s="3" t="s">
        <v>521</v>
      </c>
      <c r="G93" s="4" t="s">
        <v>522</v>
      </c>
      <c r="H93" s="20">
        <v>35500000</v>
      </c>
      <c r="I93" s="6"/>
      <c r="J93" s="5">
        <v>35500000</v>
      </c>
      <c r="K93" s="5">
        <f>SUM(J93:J93)</f>
        <v>35500000</v>
      </c>
      <c r="L93" s="10">
        <v>43985</v>
      </c>
      <c r="M93" s="10">
        <v>44196</v>
      </c>
      <c r="N93" s="9" t="s">
        <v>487</v>
      </c>
      <c r="O93" s="8" t="s">
        <v>66</v>
      </c>
      <c r="P93" s="8" t="s">
        <v>94</v>
      </c>
    </row>
    <row r="94" spans="1:16" ht="89.25" customHeight="1" x14ac:dyDescent="0.2">
      <c r="A94" s="2" t="s">
        <v>488</v>
      </c>
      <c r="B94" s="7" t="s">
        <v>49</v>
      </c>
      <c r="C94" s="18" t="s">
        <v>352</v>
      </c>
      <c r="D94" s="19" t="s">
        <v>495</v>
      </c>
      <c r="E94" s="12" t="s">
        <v>496</v>
      </c>
      <c r="F94" s="3" t="s">
        <v>353</v>
      </c>
      <c r="G94" s="4" t="s">
        <v>486</v>
      </c>
      <c r="H94" s="20">
        <v>16000000</v>
      </c>
      <c r="I94" s="6"/>
      <c r="J94" s="5">
        <v>16000000</v>
      </c>
      <c r="K94" s="5">
        <f>SUM(J94:J94)</f>
        <v>16000000</v>
      </c>
      <c r="L94" s="10">
        <v>43963</v>
      </c>
      <c r="M94" s="10">
        <v>44196</v>
      </c>
      <c r="N94" s="9" t="s">
        <v>487</v>
      </c>
      <c r="O94" s="8" t="s">
        <v>66</v>
      </c>
      <c r="P94" s="8" t="s">
        <v>94</v>
      </c>
    </row>
    <row r="95" spans="1:16" ht="89.25" customHeight="1" x14ac:dyDescent="0.2">
      <c r="A95" s="2" t="s">
        <v>501</v>
      </c>
      <c r="B95" s="7" t="s">
        <v>18</v>
      </c>
      <c r="C95" s="18" t="s">
        <v>193</v>
      </c>
      <c r="D95" s="19" t="s">
        <v>504</v>
      </c>
      <c r="E95" s="12" t="s">
        <v>505</v>
      </c>
      <c r="F95" s="3" t="s">
        <v>502</v>
      </c>
      <c r="G95" s="4" t="s">
        <v>503</v>
      </c>
      <c r="H95" s="20">
        <v>8282400</v>
      </c>
      <c r="I95" s="6"/>
      <c r="J95" s="5">
        <v>8282400</v>
      </c>
      <c r="K95" s="5">
        <f>SUM(J95:J95)</f>
        <v>8282400</v>
      </c>
      <c r="L95" s="10">
        <v>43965</v>
      </c>
      <c r="M95" s="10">
        <v>43972</v>
      </c>
      <c r="N95" s="9" t="s">
        <v>22</v>
      </c>
      <c r="O95" s="8" t="s">
        <v>66</v>
      </c>
      <c r="P95" s="8" t="s">
        <v>24</v>
      </c>
    </row>
    <row r="96" spans="1:16" ht="89.25" customHeight="1" x14ac:dyDescent="0.2">
      <c r="A96" s="2" t="s">
        <v>422</v>
      </c>
      <c r="B96" s="7" t="s">
        <v>18</v>
      </c>
      <c r="C96" s="18" t="s">
        <v>190</v>
      </c>
      <c r="D96" s="19" t="s">
        <v>461</v>
      </c>
      <c r="E96" s="12" t="s">
        <v>462</v>
      </c>
      <c r="F96" s="3" t="s">
        <v>423</v>
      </c>
      <c r="G96" s="4" t="s">
        <v>424</v>
      </c>
      <c r="H96" s="20">
        <v>200000000</v>
      </c>
      <c r="I96" s="6"/>
      <c r="J96" s="5">
        <v>200000000</v>
      </c>
      <c r="K96" s="5">
        <f>SUM(J96:J96)</f>
        <v>200000000</v>
      </c>
      <c r="L96" s="10">
        <v>43965</v>
      </c>
      <c r="M96" s="10">
        <v>44195</v>
      </c>
      <c r="N96" s="9" t="s">
        <v>425</v>
      </c>
      <c r="O96" s="8" t="s">
        <v>23</v>
      </c>
      <c r="P96" s="8" t="s">
        <v>94</v>
      </c>
    </row>
    <row r="97" spans="1:16" ht="89.25" customHeight="1" x14ac:dyDescent="0.2">
      <c r="A97" s="2" t="s">
        <v>484</v>
      </c>
      <c r="B97" s="7" t="s">
        <v>49</v>
      </c>
      <c r="C97" s="18" t="s">
        <v>259</v>
      </c>
      <c r="D97" s="19" t="s">
        <v>497</v>
      </c>
      <c r="E97" s="12" t="s">
        <v>498</v>
      </c>
      <c r="F97" s="3" t="s">
        <v>485</v>
      </c>
      <c r="G97" s="4" t="s">
        <v>486</v>
      </c>
      <c r="H97" s="20">
        <v>5200000</v>
      </c>
      <c r="I97" s="6"/>
      <c r="J97" s="5">
        <v>5200000</v>
      </c>
      <c r="K97" s="5">
        <f>SUM(J97:J97)</f>
        <v>5200000</v>
      </c>
      <c r="L97" s="10">
        <v>43977</v>
      </c>
      <c r="M97" s="10">
        <v>44196</v>
      </c>
      <c r="N97" s="9" t="s">
        <v>487</v>
      </c>
      <c r="O97" s="8" t="s">
        <v>66</v>
      </c>
      <c r="P97" s="8" t="s">
        <v>94</v>
      </c>
    </row>
    <row r="98" spans="1:16" ht="89.25" customHeight="1" x14ac:dyDescent="0.2">
      <c r="A98" s="2" t="s">
        <v>537</v>
      </c>
      <c r="B98" s="7" t="s">
        <v>319</v>
      </c>
      <c r="C98" s="18" t="s">
        <v>42</v>
      </c>
      <c r="D98" s="19" t="s">
        <v>538</v>
      </c>
      <c r="E98" s="12" t="s">
        <v>539</v>
      </c>
      <c r="F98" s="3" t="s">
        <v>540</v>
      </c>
      <c r="G98" s="4" t="s">
        <v>541</v>
      </c>
      <c r="H98" s="20">
        <v>79917113.579999998</v>
      </c>
      <c r="I98" s="6"/>
      <c r="J98" s="5">
        <v>79917113.579999998</v>
      </c>
      <c r="K98" s="5">
        <f>SUM(J98:J98)</f>
        <v>79917113.579999998</v>
      </c>
      <c r="L98" s="10">
        <v>43991</v>
      </c>
      <c r="M98" s="10">
        <v>44165</v>
      </c>
      <c r="N98" s="9" t="s">
        <v>542</v>
      </c>
      <c r="O98" s="8" t="s">
        <v>66</v>
      </c>
      <c r="P98" s="8" t="s">
        <v>24</v>
      </c>
    </row>
    <row r="99" spans="1:16" ht="89.25" customHeight="1" x14ac:dyDescent="0.2">
      <c r="A99" s="2" t="s">
        <v>599</v>
      </c>
      <c r="B99" s="7" t="s">
        <v>319</v>
      </c>
      <c r="C99" s="18" t="s">
        <v>42</v>
      </c>
      <c r="D99" s="19" t="s">
        <v>538</v>
      </c>
      <c r="E99" s="12" t="s">
        <v>539</v>
      </c>
      <c r="F99" s="3" t="s">
        <v>543</v>
      </c>
      <c r="G99" s="4" t="s">
        <v>541</v>
      </c>
      <c r="H99" s="20">
        <v>125522586</v>
      </c>
      <c r="I99" s="6"/>
      <c r="J99" s="5">
        <v>125522586</v>
      </c>
      <c r="K99" s="5">
        <f>SUM(J99:J99)</f>
        <v>125522586</v>
      </c>
      <c r="L99" s="10">
        <v>43990</v>
      </c>
      <c r="M99" s="10">
        <v>44043</v>
      </c>
      <c r="N99" s="9" t="s">
        <v>542</v>
      </c>
      <c r="O99" s="8" t="s">
        <v>66</v>
      </c>
      <c r="P99" s="8" t="s">
        <v>24</v>
      </c>
    </row>
    <row r="100" spans="1:16" ht="89.25" customHeight="1" x14ac:dyDescent="0.2">
      <c r="A100" s="2" t="s">
        <v>562</v>
      </c>
      <c r="B100" s="7" t="s">
        <v>166</v>
      </c>
      <c r="C100" s="18" t="s">
        <v>62</v>
      </c>
      <c r="D100" s="19" t="s">
        <v>563</v>
      </c>
      <c r="E100" s="12" t="s">
        <v>564</v>
      </c>
      <c r="F100" s="3" t="s">
        <v>565</v>
      </c>
      <c r="G100" s="4" t="s">
        <v>566</v>
      </c>
      <c r="H100" s="20">
        <v>108763360.48</v>
      </c>
      <c r="I100" s="6"/>
      <c r="J100" s="5">
        <v>108763360.48</v>
      </c>
      <c r="K100" s="5">
        <f>SUM(J100:J100)</f>
        <v>108763360.48</v>
      </c>
      <c r="L100" s="10">
        <v>43984</v>
      </c>
      <c r="M100" s="10">
        <v>44074</v>
      </c>
      <c r="N100" s="9" t="s">
        <v>554</v>
      </c>
      <c r="O100" s="8" t="s">
        <v>66</v>
      </c>
      <c r="P100" s="8" t="s">
        <v>24</v>
      </c>
    </row>
    <row r="101" spans="1:16" ht="89.25" customHeight="1" x14ac:dyDescent="0.2">
      <c r="A101" s="2" t="s">
        <v>418</v>
      </c>
      <c r="B101" s="7" t="s">
        <v>18</v>
      </c>
      <c r="C101" s="18" t="s">
        <v>149</v>
      </c>
      <c r="D101" s="19" t="s">
        <v>460</v>
      </c>
      <c r="E101" s="12" t="s">
        <v>459</v>
      </c>
      <c r="F101" s="3" t="s">
        <v>419</v>
      </c>
      <c r="G101" s="4" t="s">
        <v>420</v>
      </c>
      <c r="H101" s="20">
        <v>92460000</v>
      </c>
      <c r="I101" s="6"/>
      <c r="J101" s="5">
        <v>92460000</v>
      </c>
      <c r="K101" s="5">
        <f>SUM(J101:J101)</f>
        <v>92460000</v>
      </c>
      <c r="L101" s="10">
        <v>43966</v>
      </c>
      <c r="M101" s="10">
        <v>44196</v>
      </c>
      <c r="N101" s="9" t="s">
        <v>421</v>
      </c>
      <c r="O101" s="8" t="s">
        <v>66</v>
      </c>
      <c r="P101" s="8" t="s">
        <v>54</v>
      </c>
    </row>
    <row r="102" spans="1:16" ht="89.25" customHeight="1" x14ac:dyDescent="0.2">
      <c r="A102" s="2" t="s">
        <v>463</v>
      </c>
      <c r="B102" s="7" t="s">
        <v>49</v>
      </c>
      <c r="C102" s="18" t="s">
        <v>155</v>
      </c>
      <c r="D102" s="19" t="s">
        <v>466</v>
      </c>
      <c r="E102" s="12" t="s">
        <v>467</v>
      </c>
      <c r="F102" s="3" t="s">
        <v>464</v>
      </c>
      <c r="G102" s="4" t="s">
        <v>465</v>
      </c>
      <c r="H102" s="20">
        <v>48000000</v>
      </c>
      <c r="I102" s="6"/>
      <c r="J102" s="5">
        <v>48000000</v>
      </c>
      <c r="K102" s="5">
        <f>SUM(J102:J102)</f>
        <v>48000000</v>
      </c>
      <c r="L102" s="10">
        <v>43965</v>
      </c>
      <c r="M102" s="10">
        <v>44196</v>
      </c>
      <c r="N102" s="9" t="s">
        <v>333</v>
      </c>
      <c r="O102" s="8" t="s">
        <v>66</v>
      </c>
      <c r="P102" s="8" t="s">
        <v>24</v>
      </c>
    </row>
    <row r="103" spans="1:16" ht="89.25" customHeight="1" x14ac:dyDescent="0.2">
      <c r="A103" s="2" t="s">
        <v>468</v>
      </c>
      <c r="B103" s="7" t="s">
        <v>49</v>
      </c>
      <c r="C103" s="18" t="s">
        <v>251</v>
      </c>
      <c r="D103" s="19" t="s">
        <v>499</v>
      </c>
      <c r="E103" s="12" t="s">
        <v>500</v>
      </c>
      <c r="F103" s="3" t="s">
        <v>469</v>
      </c>
      <c r="G103" s="4" t="s">
        <v>470</v>
      </c>
      <c r="H103" s="20">
        <v>3587523</v>
      </c>
      <c r="I103" s="6"/>
      <c r="J103" s="5">
        <v>3587523</v>
      </c>
      <c r="K103" s="5">
        <f>SUM(J103:J103)</f>
        <v>3587523</v>
      </c>
      <c r="L103" s="10">
        <v>43971</v>
      </c>
      <c r="M103" s="10">
        <v>44042</v>
      </c>
      <c r="N103" s="9" t="s">
        <v>471</v>
      </c>
      <c r="O103" s="8" t="s">
        <v>66</v>
      </c>
      <c r="P103" s="8" t="s">
        <v>24</v>
      </c>
    </row>
    <row r="104" spans="1:16" ht="89.25" customHeight="1" x14ac:dyDescent="0.2">
      <c r="A104" s="2" t="s">
        <v>506</v>
      </c>
      <c r="B104" s="7" t="s">
        <v>520</v>
      </c>
      <c r="C104" s="18" t="s">
        <v>284</v>
      </c>
      <c r="D104" s="19" t="s">
        <v>514</v>
      </c>
      <c r="E104" s="12" t="s">
        <v>515</v>
      </c>
      <c r="F104" s="3" t="s">
        <v>430</v>
      </c>
      <c r="G104" s="4" t="s">
        <v>598</v>
      </c>
      <c r="H104" s="20">
        <v>48384000</v>
      </c>
      <c r="I104" s="6"/>
      <c r="J104" s="5">
        <v>48384000</v>
      </c>
      <c r="K104" s="5">
        <f>SUM(J104:J104)</f>
        <v>48384000</v>
      </c>
      <c r="L104" s="10">
        <v>43983</v>
      </c>
      <c r="M104" s="10">
        <v>44196</v>
      </c>
      <c r="N104" s="9" t="s">
        <v>507</v>
      </c>
      <c r="O104" s="8" t="s">
        <v>66</v>
      </c>
      <c r="P104" s="8" t="s">
        <v>94</v>
      </c>
    </row>
    <row r="105" spans="1:16" ht="89.25" customHeight="1" x14ac:dyDescent="0.2">
      <c r="A105" s="2" t="s">
        <v>516</v>
      </c>
      <c r="B105" s="7" t="s">
        <v>520</v>
      </c>
      <c r="C105" s="18" t="s">
        <v>472</v>
      </c>
      <c r="D105" s="19" t="s">
        <v>585</v>
      </c>
      <c r="E105" s="12" t="s">
        <v>586</v>
      </c>
      <c r="F105" s="3" t="s">
        <v>517</v>
      </c>
      <c r="G105" s="4" t="s">
        <v>518</v>
      </c>
      <c r="H105" s="20">
        <v>25000000</v>
      </c>
      <c r="I105" s="6"/>
      <c r="J105" s="5">
        <v>25000000</v>
      </c>
      <c r="K105" s="5">
        <f>SUM(J105:J105)</f>
        <v>25000000</v>
      </c>
      <c r="L105" s="10">
        <v>43985</v>
      </c>
      <c r="M105" s="10">
        <v>44196</v>
      </c>
      <c r="N105" s="9" t="s">
        <v>152</v>
      </c>
      <c r="O105" s="8" t="s">
        <v>66</v>
      </c>
      <c r="P105" s="8" t="s">
        <v>24</v>
      </c>
    </row>
    <row r="106" spans="1:16" ht="118.5" customHeight="1" x14ac:dyDescent="0.2">
      <c r="A106" s="2" t="s">
        <v>633</v>
      </c>
      <c r="B106" s="7" t="s">
        <v>608</v>
      </c>
      <c r="C106" s="18" t="s">
        <v>173</v>
      </c>
      <c r="D106" s="19" t="s">
        <v>640</v>
      </c>
      <c r="E106" s="12" t="s">
        <v>641</v>
      </c>
      <c r="F106" s="3" t="s">
        <v>634</v>
      </c>
      <c r="G106" s="4" t="s">
        <v>635</v>
      </c>
      <c r="H106" s="20">
        <v>118500000</v>
      </c>
      <c r="I106" s="6"/>
      <c r="J106" s="5">
        <v>118500000</v>
      </c>
      <c r="K106" s="5">
        <f>SUM(J106:J106)</f>
        <v>118500000</v>
      </c>
      <c r="L106" s="10">
        <v>44026</v>
      </c>
      <c r="M106" s="10">
        <v>44165</v>
      </c>
      <c r="N106" s="9" t="s">
        <v>636</v>
      </c>
      <c r="O106" s="8" t="s">
        <v>66</v>
      </c>
      <c r="P106" s="8" t="s">
        <v>611</v>
      </c>
    </row>
    <row r="107" spans="1:16" ht="89.25" customHeight="1" x14ac:dyDescent="0.2">
      <c r="A107" s="2" t="s">
        <v>548</v>
      </c>
      <c r="B107" s="7" t="s">
        <v>166</v>
      </c>
      <c r="C107" s="18" t="s">
        <v>549</v>
      </c>
      <c r="D107" s="19" t="s">
        <v>550</v>
      </c>
      <c r="E107" s="12" t="s">
        <v>551</v>
      </c>
      <c r="F107" s="3" t="s">
        <v>552</v>
      </c>
      <c r="G107" s="4" t="s">
        <v>553</v>
      </c>
      <c r="H107" s="20">
        <v>515428838</v>
      </c>
      <c r="I107" s="6"/>
      <c r="J107" s="5">
        <v>515428838</v>
      </c>
      <c r="K107" s="5">
        <f>SUM(J107:J107)</f>
        <v>515428838</v>
      </c>
      <c r="L107" s="10">
        <v>43991</v>
      </c>
      <c r="M107" s="10">
        <v>44114</v>
      </c>
      <c r="N107" s="9" t="s">
        <v>554</v>
      </c>
      <c r="O107" s="8" t="s">
        <v>66</v>
      </c>
      <c r="P107" s="8" t="s">
        <v>24</v>
      </c>
    </row>
    <row r="108" spans="1:16" ht="89.25" customHeight="1" x14ac:dyDescent="0.2">
      <c r="A108" s="2" t="s">
        <v>529</v>
      </c>
      <c r="B108" s="7" t="s">
        <v>166</v>
      </c>
      <c r="C108" s="18" t="s">
        <v>190</v>
      </c>
      <c r="D108" s="19" t="s">
        <v>530</v>
      </c>
      <c r="E108" s="12" t="s">
        <v>232</v>
      </c>
      <c r="F108" s="3" t="s">
        <v>531</v>
      </c>
      <c r="G108" s="4" t="s">
        <v>532</v>
      </c>
      <c r="H108" s="20">
        <v>101250000</v>
      </c>
      <c r="I108" s="6"/>
      <c r="J108" s="5">
        <v>101250000</v>
      </c>
      <c r="K108" s="5">
        <f>SUM(J108:J108)</f>
        <v>101250000</v>
      </c>
      <c r="L108" s="10">
        <v>43991</v>
      </c>
      <c r="M108" s="10">
        <v>44165</v>
      </c>
      <c r="N108" s="9" t="s">
        <v>292</v>
      </c>
      <c r="O108" s="8" t="s">
        <v>66</v>
      </c>
      <c r="P108" s="8" t="s">
        <v>611</v>
      </c>
    </row>
    <row r="109" spans="1:16" ht="89.25" customHeight="1" x14ac:dyDescent="0.2">
      <c r="A109" s="2" t="s">
        <v>523</v>
      </c>
      <c r="B109" s="7" t="s">
        <v>524</v>
      </c>
      <c r="C109" s="18" t="s">
        <v>177</v>
      </c>
      <c r="D109" s="19" t="s">
        <v>525</v>
      </c>
      <c r="E109" s="12" t="s">
        <v>526</v>
      </c>
      <c r="F109" s="3" t="s">
        <v>527</v>
      </c>
      <c r="G109" s="4" t="s">
        <v>528</v>
      </c>
      <c r="H109" s="20">
        <v>450000000</v>
      </c>
      <c r="I109" s="6"/>
      <c r="J109" s="5">
        <v>450000000</v>
      </c>
      <c r="K109" s="5">
        <f>SUM(J109:J109)</f>
        <v>450000000</v>
      </c>
      <c r="L109" s="10">
        <v>43992</v>
      </c>
      <c r="M109" s="10">
        <v>44165</v>
      </c>
      <c r="N109" s="9" t="s">
        <v>118</v>
      </c>
      <c r="O109" s="8" t="s">
        <v>66</v>
      </c>
      <c r="P109" s="8" t="s">
        <v>24</v>
      </c>
    </row>
    <row r="110" spans="1:16" ht="89.25" customHeight="1" x14ac:dyDescent="0.2">
      <c r="A110" s="2" t="s">
        <v>544</v>
      </c>
      <c r="B110" s="7" t="s">
        <v>520</v>
      </c>
      <c r="C110" s="18" t="s">
        <v>329</v>
      </c>
      <c r="D110" s="19" t="s">
        <v>545</v>
      </c>
      <c r="E110" s="12" t="s">
        <v>587</v>
      </c>
      <c r="F110" s="3" t="s">
        <v>546</v>
      </c>
      <c r="G110" s="4" t="s">
        <v>547</v>
      </c>
      <c r="H110" s="20">
        <v>57000000</v>
      </c>
      <c r="I110" s="6"/>
      <c r="J110" s="5">
        <v>57000000</v>
      </c>
      <c r="K110" s="5">
        <f>SUM(J110:J110)</f>
        <v>57000000</v>
      </c>
      <c r="L110" s="10">
        <v>43992</v>
      </c>
      <c r="M110" s="10">
        <v>44196</v>
      </c>
      <c r="N110" s="9" t="s">
        <v>53</v>
      </c>
      <c r="O110" s="8" t="s">
        <v>66</v>
      </c>
      <c r="P110" s="8" t="s">
        <v>54</v>
      </c>
    </row>
    <row r="111" spans="1:16" ht="89.25" customHeight="1" x14ac:dyDescent="0.2">
      <c r="A111" s="2" t="s">
        <v>533</v>
      </c>
      <c r="B111" s="7" t="s">
        <v>520</v>
      </c>
      <c r="C111" s="18" t="s">
        <v>480</v>
      </c>
      <c r="D111" s="19" t="s">
        <v>534</v>
      </c>
      <c r="E111" s="12" t="s">
        <v>642</v>
      </c>
      <c r="F111" s="3" t="s">
        <v>535</v>
      </c>
      <c r="G111" s="4" t="s">
        <v>536</v>
      </c>
      <c r="H111" s="20">
        <v>57000000</v>
      </c>
      <c r="I111" s="6"/>
      <c r="J111" s="5">
        <v>57000000</v>
      </c>
      <c r="K111" s="5">
        <f>SUM(J111:J111)</f>
        <v>57000000</v>
      </c>
      <c r="L111" s="10">
        <v>43991</v>
      </c>
      <c r="M111" s="10">
        <v>44196</v>
      </c>
      <c r="N111" s="9" t="s">
        <v>59</v>
      </c>
      <c r="O111" s="8" t="s">
        <v>66</v>
      </c>
      <c r="P111" s="8" t="s">
        <v>24</v>
      </c>
    </row>
    <row r="112" spans="1:16" ht="89.25" customHeight="1" x14ac:dyDescent="0.2">
      <c r="A112" s="2" t="s">
        <v>559</v>
      </c>
      <c r="B112" s="7" t="s">
        <v>520</v>
      </c>
      <c r="C112" s="18" t="s">
        <v>344</v>
      </c>
      <c r="D112" s="19" t="s">
        <v>589</v>
      </c>
      <c r="E112" s="12" t="s">
        <v>588</v>
      </c>
      <c r="F112" s="3" t="s">
        <v>560</v>
      </c>
      <c r="G112" s="4" t="s">
        <v>561</v>
      </c>
      <c r="H112" s="20">
        <v>47000000</v>
      </c>
      <c r="I112" s="6"/>
      <c r="J112" s="5">
        <v>47000000</v>
      </c>
      <c r="K112" s="5">
        <f>SUM(J112:J112)</f>
        <v>47000000</v>
      </c>
      <c r="L112" s="10">
        <v>43999</v>
      </c>
      <c r="M112" s="10">
        <v>44196</v>
      </c>
      <c r="N112" s="9" t="s">
        <v>164</v>
      </c>
      <c r="O112" s="8" t="s">
        <v>66</v>
      </c>
      <c r="P112" s="8" t="s">
        <v>558</v>
      </c>
    </row>
    <row r="113" spans="1:16" ht="89.25" customHeight="1" x14ac:dyDescent="0.2">
      <c r="A113" s="2" t="s">
        <v>555</v>
      </c>
      <c r="B113" s="7" t="s">
        <v>520</v>
      </c>
      <c r="C113" s="18" t="s">
        <v>344</v>
      </c>
      <c r="D113" s="19" t="s">
        <v>589</v>
      </c>
      <c r="E113" s="12" t="s">
        <v>588</v>
      </c>
      <c r="F113" s="3" t="s">
        <v>556</v>
      </c>
      <c r="G113" s="4" t="s">
        <v>557</v>
      </c>
      <c r="H113" s="20">
        <v>6000000</v>
      </c>
      <c r="I113" s="6"/>
      <c r="J113" s="5">
        <v>6000000</v>
      </c>
      <c r="K113" s="5">
        <f>SUM(J113:J113)</f>
        <v>6000000</v>
      </c>
      <c r="L113" s="10">
        <v>43999</v>
      </c>
      <c r="M113" s="10">
        <v>44196</v>
      </c>
      <c r="N113" s="9" t="s">
        <v>164</v>
      </c>
      <c r="O113" s="8" t="s">
        <v>66</v>
      </c>
      <c r="P113" s="8" t="s">
        <v>558</v>
      </c>
    </row>
    <row r="114" spans="1:16" ht="89.25" customHeight="1" x14ac:dyDescent="0.2">
      <c r="A114" s="2" t="s">
        <v>567</v>
      </c>
      <c r="B114" s="7" t="s">
        <v>520</v>
      </c>
      <c r="C114" s="18" t="s">
        <v>399</v>
      </c>
      <c r="D114" s="19" t="s">
        <v>568</v>
      </c>
      <c r="E114" s="12" t="s">
        <v>590</v>
      </c>
      <c r="F114" s="3" t="s">
        <v>286</v>
      </c>
      <c r="G114" s="4" t="s">
        <v>569</v>
      </c>
      <c r="H114" s="20">
        <v>31278365</v>
      </c>
      <c r="I114" s="6"/>
      <c r="J114" s="5">
        <v>31278365</v>
      </c>
      <c r="K114" s="5">
        <f>SUM(J114:J114)</f>
        <v>31278365</v>
      </c>
      <c r="L114" s="10">
        <v>44005</v>
      </c>
      <c r="M114" s="10">
        <v>44196</v>
      </c>
      <c r="N114" s="9" t="s">
        <v>53</v>
      </c>
      <c r="O114" s="8" t="s">
        <v>66</v>
      </c>
      <c r="P114" s="8" t="s">
        <v>570</v>
      </c>
    </row>
    <row r="115" spans="1:16" ht="89.25" customHeight="1" x14ac:dyDescent="0.2">
      <c r="A115" s="2" t="s">
        <v>575</v>
      </c>
      <c r="B115" s="7" t="s">
        <v>520</v>
      </c>
      <c r="C115" s="18" t="s">
        <v>399</v>
      </c>
      <c r="D115" s="19" t="s">
        <v>568</v>
      </c>
      <c r="E115" s="12" t="s">
        <v>590</v>
      </c>
      <c r="F115" s="3" t="s">
        <v>576</v>
      </c>
      <c r="G115" s="4" t="s">
        <v>569</v>
      </c>
      <c r="H115" s="20">
        <v>7497000</v>
      </c>
      <c r="I115" s="6"/>
      <c r="J115" s="5">
        <v>7497000</v>
      </c>
      <c r="K115" s="5">
        <f>SUM(J115:J115)</f>
        <v>7497000</v>
      </c>
      <c r="L115" s="10">
        <v>44006</v>
      </c>
      <c r="M115" s="10">
        <v>44196</v>
      </c>
      <c r="N115" s="9" t="s">
        <v>53</v>
      </c>
      <c r="O115" s="8" t="s">
        <v>66</v>
      </c>
      <c r="P115" s="8" t="s">
        <v>570</v>
      </c>
    </row>
    <row r="116" spans="1:16" ht="89.25" customHeight="1" x14ac:dyDescent="0.2">
      <c r="A116" s="2" t="s">
        <v>600</v>
      </c>
      <c r="B116" s="7" t="s">
        <v>520</v>
      </c>
      <c r="C116" s="18" t="s">
        <v>345</v>
      </c>
      <c r="D116" s="19" t="s">
        <v>643</v>
      </c>
      <c r="E116" s="12" t="s">
        <v>644</v>
      </c>
      <c r="F116" s="3" t="s">
        <v>601</v>
      </c>
      <c r="G116" s="4" t="s">
        <v>602</v>
      </c>
      <c r="H116" s="20">
        <v>29708004</v>
      </c>
      <c r="I116" s="6"/>
      <c r="J116" s="5">
        <v>29708004</v>
      </c>
      <c r="K116" s="5">
        <f>SUM(J116:J116)</f>
        <v>29708004</v>
      </c>
      <c r="L116" s="10">
        <v>44020</v>
      </c>
      <c r="M116" s="10">
        <v>44050</v>
      </c>
      <c r="N116" s="9" t="s">
        <v>603</v>
      </c>
      <c r="O116" s="8" t="s">
        <v>66</v>
      </c>
      <c r="P116" s="8" t="s">
        <v>24</v>
      </c>
    </row>
    <row r="117" spans="1:16" ht="89.25" customHeight="1" x14ac:dyDescent="0.2">
      <c r="A117" s="2" t="s">
        <v>577</v>
      </c>
      <c r="B117" s="7" t="s">
        <v>18</v>
      </c>
      <c r="C117" s="18" t="s">
        <v>170</v>
      </c>
      <c r="D117" s="19" t="s">
        <v>579</v>
      </c>
      <c r="E117" s="12" t="s">
        <v>594</v>
      </c>
      <c r="F117" s="3" t="s">
        <v>578</v>
      </c>
      <c r="G117" s="4" t="s">
        <v>580</v>
      </c>
      <c r="H117" s="20">
        <v>81972370</v>
      </c>
      <c r="I117" s="6"/>
      <c r="J117" s="5">
        <v>81972370</v>
      </c>
      <c r="K117" s="5">
        <f>SUM(J117:J117)</f>
        <v>81972370</v>
      </c>
      <c r="L117" s="10">
        <v>44006</v>
      </c>
      <c r="M117" s="10">
        <v>44135</v>
      </c>
      <c r="N117" s="9" t="s">
        <v>118</v>
      </c>
      <c r="O117" s="8" t="s">
        <v>66</v>
      </c>
      <c r="P117" s="8" t="s">
        <v>570</v>
      </c>
    </row>
    <row r="118" spans="1:16" ht="89.25" customHeight="1" x14ac:dyDescent="0.2">
      <c r="A118" s="2" t="s">
        <v>581</v>
      </c>
      <c r="B118" s="7" t="s">
        <v>520</v>
      </c>
      <c r="C118" s="18" t="s">
        <v>375</v>
      </c>
      <c r="D118" s="19" t="s">
        <v>591</v>
      </c>
      <c r="E118" s="12" t="s">
        <v>592</v>
      </c>
      <c r="F118" s="3" t="s">
        <v>582</v>
      </c>
      <c r="G118" s="4" t="s">
        <v>583</v>
      </c>
      <c r="H118" s="20">
        <v>19930000</v>
      </c>
      <c r="I118" s="6"/>
      <c r="J118" s="5">
        <v>19930000</v>
      </c>
      <c r="K118" s="5">
        <f>SUM(J118:J118)</f>
        <v>19930000</v>
      </c>
      <c r="L118" s="10">
        <v>44012</v>
      </c>
      <c r="M118" s="10">
        <v>44196</v>
      </c>
      <c r="N118" s="9" t="s">
        <v>584</v>
      </c>
      <c r="O118" s="8" t="s">
        <v>66</v>
      </c>
      <c r="P118" s="8" t="s">
        <v>24</v>
      </c>
    </row>
    <row r="119" spans="1:16" ht="89.25" customHeight="1" x14ac:dyDescent="0.2">
      <c r="A119" s="2" t="s">
        <v>571</v>
      </c>
      <c r="B119" s="7" t="s">
        <v>520</v>
      </c>
      <c r="C119" s="18" t="s">
        <v>426</v>
      </c>
      <c r="D119" s="19" t="s">
        <v>572</v>
      </c>
      <c r="E119" s="12" t="s">
        <v>593</v>
      </c>
      <c r="F119" s="3" t="s">
        <v>573</v>
      </c>
      <c r="G119" s="4" t="s">
        <v>574</v>
      </c>
      <c r="H119" s="20">
        <v>57057195</v>
      </c>
      <c r="I119" s="6"/>
      <c r="J119" s="5">
        <v>57057195</v>
      </c>
      <c r="K119" s="5">
        <f>SUM(J119:J119)</f>
        <v>57057195</v>
      </c>
      <c r="L119" s="10">
        <v>44007</v>
      </c>
      <c r="M119" s="10">
        <v>44196</v>
      </c>
      <c r="N119" s="9" t="s">
        <v>408</v>
      </c>
      <c r="O119" s="8" t="s">
        <v>66</v>
      </c>
      <c r="P119" s="8" t="s">
        <v>558</v>
      </c>
    </row>
    <row r="120" spans="1:16" ht="89.25" customHeight="1" x14ac:dyDescent="0.2">
      <c r="A120" s="2" t="s">
        <v>595</v>
      </c>
      <c r="B120" s="7" t="s">
        <v>49</v>
      </c>
      <c r="C120" s="18" t="s">
        <v>429</v>
      </c>
      <c r="D120" s="19" t="s">
        <v>645</v>
      </c>
      <c r="E120" s="12" t="s">
        <v>646</v>
      </c>
      <c r="F120" s="3" t="s">
        <v>596</v>
      </c>
      <c r="G120" s="4" t="s">
        <v>597</v>
      </c>
      <c r="H120" s="20">
        <v>45071100</v>
      </c>
      <c r="I120" s="6"/>
      <c r="J120" s="5">
        <v>45071100</v>
      </c>
      <c r="K120" s="5">
        <f>SUM(J120:J120)</f>
        <v>45071100</v>
      </c>
      <c r="L120" s="10">
        <v>44019</v>
      </c>
      <c r="M120" s="10">
        <v>44104</v>
      </c>
      <c r="N120" s="9" t="s">
        <v>283</v>
      </c>
      <c r="O120" s="8" t="s">
        <v>66</v>
      </c>
      <c r="P120" s="8" t="s">
        <v>24</v>
      </c>
    </row>
    <row r="121" spans="1:16" ht="103.5" customHeight="1" x14ac:dyDescent="0.2">
      <c r="A121" s="2" t="s">
        <v>604</v>
      </c>
      <c r="B121" s="7" t="s">
        <v>18</v>
      </c>
      <c r="C121" s="18" t="s">
        <v>165</v>
      </c>
      <c r="D121" s="19" t="s">
        <v>647</v>
      </c>
      <c r="E121" s="12" t="s">
        <v>648</v>
      </c>
      <c r="F121" s="3" t="s">
        <v>606</v>
      </c>
      <c r="G121" s="4" t="s">
        <v>605</v>
      </c>
      <c r="H121" s="20">
        <v>295680000</v>
      </c>
      <c r="I121" s="6"/>
      <c r="J121" s="5">
        <v>295680000</v>
      </c>
      <c r="K121" s="5">
        <f>SUM(J121:J121)</f>
        <v>295680000</v>
      </c>
      <c r="L121" s="10">
        <v>44022</v>
      </c>
      <c r="M121" s="10">
        <v>44408</v>
      </c>
      <c r="N121" s="9" t="s">
        <v>152</v>
      </c>
      <c r="O121" s="8" t="s">
        <v>66</v>
      </c>
      <c r="P121" s="8" t="s">
        <v>24</v>
      </c>
    </row>
    <row r="122" spans="1:16" ht="103.5" customHeight="1" x14ac:dyDescent="0.2">
      <c r="A122" s="2" t="s">
        <v>607</v>
      </c>
      <c r="B122" s="7" t="s">
        <v>608</v>
      </c>
      <c r="C122" s="18" t="s">
        <v>119</v>
      </c>
      <c r="D122" s="19" t="s">
        <v>649</v>
      </c>
      <c r="E122" s="12" t="s">
        <v>650</v>
      </c>
      <c r="F122" s="3" t="s">
        <v>609</v>
      </c>
      <c r="G122" s="4" t="s">
        <v>610</v>
      </c>
      <c r="H122" s="20">
        <v>267803627</v>
      </c>
      <c r="I122" s="6"/>
      <c r="J122" s="5">
        <v>267803627</v>
      </c>
      <c r="K122" s="5">
        <f>SUM(J122:J122)</f>
        <v>267803627</v>
      </c>
      <c r="L122" s="10">
        <v>44019</v>
      </c>
      <c r="M122" s="10">
        <v>44082</v>
      </c>
      <c r="N122" s="9" t="s">
        <v>603</v>
      </c>
      <c r="O122" s="8" t="s">
        <v>66</v>
      </c>
      <c r="P122" s="8" t="s">
        <v>24</v>
      </c>
    </row>
    <row r="123" spans="1:16" ht="103.5" customHeight="1" x14ac:dyDescent="0.2">
      <c r="A123" s="2" t="s">
        <v>613</v>
      </c>
      <c r="B123" s="7" t="s">
        <v>96</v>
      </c>
      <c r="C123" s="18" t="s">
        <v>488</v>
      </c>
      <c r="D123" s="19" t="s">
        <v>653</v>
      </c>
      <c r="E123" s="12" t="s">
        <v>654</v>
      </c>
      <c r="F123" s="3" t="s">
        <v>614</v>
      </c>
      <c r="G123" s="4" t="s">
        <v>615</v>
      </c>
      <c r="H123" s="20">
        <v>13636005</v>
      </c>
      <c r="I123" s="6"/>
      <c r="J123" s="5">
        <v>13636005</v>
      </c>
      <c r="K123" s="5">
        <f>SUM(J123:J123)</f>
        <v>13636005</v>
      </c>
      <c r="L123" s="10">
        <v>44025</v>
      </c>
      <c r="M123" s="10">
        <v>44196</v>
      </c>
      <c r="N123" s="9" t="s">
        <v>616</v>
      </c>
      <c r="O123" s="8" t="s">
        <v>66</v>
      </c>
      <c r="P123" s="8" t="s">
        <v>24</v>
      </c>
    </row>
    <row r="124" spans="1:16" ht="103.5" customHeight="1" x14ac:dyDescent="0.2">
      <c r="A124" s="2" t="s">
        <v>617</v>
      </c>
      <c r="B124" s="7" t="s">
        <v>618</v>
      </c>
      <c r="C124" s="18" t="s">
        <v>95</v>
      </c>
      <c r="D124" s="19" t="s">
        <v>651</v>
      </c>
      <c r="E124" s="12" t="s">
        <v>652</v>
      </c>
      <c r="F124" s="3" t="s">
        <v>619</v>
      </c>
      <c r="G124" s="4" t="s">
        <v>620</v>
      </c>
      <c r="H124" s="20">
        <v>84966000</v>
      </c>
      <c r="I124" s="6"/>
      <c r="J124" s="5">
        <v>84966000</v>
      </c>
      <c r="K124" s="5">
        <f>SUM(J124:J124)</f>
        <v>84966000</v>
      </c>
      <c r="L124" s="10">
        <v>44025</v>
      </c>
      <c r="M124" s="10">
        <v>44196</v>
      </c>
      <c r="N124" s="9" t="s">
        <v>22</v>
      </c>
      <c r="O124" s="8" t="s">
        <v>66</v>
      </c>
      <c r="P124" s="8" t="s">
        <v>24</v>
      </c>
    </row>
    <row r="125" spans="1:16" ht="103.5" customHeight="1" x14ac:dyDescent="0.2">
      <c r="A125" s="2" t="s">
        <v>621</v>
      </c>
      <c r="B125" s="7" t="s">
        <v>18</v>
      </c>
      <c r="C125" s="18" t="s">
        <v>200</v>
      </c>
      <c r="D125" s="19" t="s">
        <v>655</v>
      </c>
      <c r="E125" s="12" t="s">
        <v>656</v>
      </c>
      <c r="F125" s="3" t="s">
        <v>330</v>
      </c>
      <c r="G125" s="4" t="s">
        <v>622</v>
      </c>
      <c r="H125" s="20">
        <v>26628000</v>
      </c>
      <c r="I125" s="6"/>
      <c r="J125" s="5">
        <v>26628000</v>
      </c>
      <c r="K125" s="5">
        <f>SUM(J125:J125)</f>
        <v>26628000</v>
      </c>
      <c r="L125" s="10">
        <v>44029</v>
      </c>
      <c r="M125" s="10">
        <v>44180</v>
      </c>
      <c r="N125" s="9" t="s">
        <v>53</v>
      </c>
      <c r="O125" s="8" t="s">
        <v>66</v>
      </c>
      <c r="P125" s="8" t="s">
        <v>54</v>
      </c>
    </row>
    <row r="126" spans="1:16" ht="103.5" customHeight="1" x14ac:dyDescent="0.2">
      <c r="A126" s="2" t="s">
        <v>623</v>
      </c>
      <c r="B126" s="7" t="s">
        <v>18</v>
      </c>
      <c r="C126" s="18" t="s">
        <v>200</v>
      </c>
      <c r="D126" s="19" t="s">
        <v>655</v>
      </c>
      <c r="E126" s="12" t="s">
        <v>656</v>
      </c>
      <c r="F126" s="3" t="s">
        <v>201</v>
      </c>
      <c r="G126" s="4" t="s">
        <v>622</v>
      </c>
      <c r="H126" s="20">
        <v>36930000</v>
      </c>
      <c r="I126" s="6"/>
      <c r="J126" s="5">
        <v>36930000</v>
      </c>
      <c r="K126" s="5">
        <f>SUM(J126:J126)</f>
        <v>36930000</v>
      </c>
      <c r="L126" s="10">
        <v>44029</v>
      </c>
      <c r="M126" s="10">
        <v>44180</v>
      </c>
      <c r="N126" s="9" t="s">
        <v>53</v>
      </c>
      <c r="O126" s="8" t="s">
        <v>66</v>
      </c>
      <c r="P126" s="8" t="s">
        <v>54</v>
      </c>
    </row>
    <row r="127" spans="1:16" ht="103.5" customHeight="1" x14ac:dyDescent="0.2">
      <c r="A127" s="2" t="s">
        <v>624</v>
      </c>
      <c r="B127" s="7" t="s">
        <v>18</v>
      </c>
      <c r="C127" s="18" t="s">
        <v>200</v>
      </c>
      <c r="D127" s="19" t="s">
        <v>655</v>
      </c>
      <c r="E127" s="12" t="s">
        <v>656</v>
      </c>
      <c r="F127" s="3" t="s">
        <v>625</v>
      </c>
      <c r="G127" s="4" t="s">
        <v>622</v>
      </c>
      <c r="H127" s="20">
        <v>28330000</v>
      </c>
      <c r="I127" s="6"/>
      <c r="J127" s="5">
        <v>28330000</v>
      </c>
      <c r="K127" s="5">
        <f>SUM(J127:J127)</f>
        <v>28330000</v>
      </c>
      <c r="L127" s="10">
        <v>44027</v>
      </c>
      <c r="M127" s="10">
        <v>44180</v>
      </c>
      <c r="N127" s="9" t="s">
        <v>53</v>
      </c>
      <c r="O127" s="8" t="s">
        <v>66</v>
      </c>
      <c r="P127" s="8" t="s">
        <v>54</v>
      </c>
    </row>
    <row r="128" spans="1:16" ht="103.5" customHeight="1" x14ac:dyDescent="0.2">
      <c r="A128" s="2" t="s">
        <v>626</v>
      </c>
      <c r="B128" s="7" t="s">
        <v>18</v>
      </c>
      <c r="C128" s="18" t="s">
        <v>200</v>
      </c>
      <c r="D128" s="19" t="s">
        <v>655</v>
      </c>
      <c r="E128" s="12" t="s">
        <v>656</v>
      </c>
      <c r="F128" s="3" t="s">
        <v>531</v>
      </c>
      <c r="G128" s="4" t="s">
        <v>622</v>
      </c>
      <c r="H128" s="20">
        <v>20040000</v>
      </c>
      <c r="I128" s="6"/>
      <c r="J128" s="5">
        <v>20040000</v>
      </c>
      <c r="K128" s="5">
        <f>SUM(J128:J128)</f>
        <v>20040000</v>
      </c>
      <c r="L128" s="10">
        <v>44028</v>
      </c>
      <c r="M128" s="10">
        <v>44180</v>
      </c>
      <c r="N128" s="9" t="s">
        <v>53</v>
      </c>
      <c r="O128" s="8" t="s">
        <v>66</v>
      </c>
      <c r="P128" s="8" t="s">
        <v>54</v>
      </c>
    </row>
    <row r="129" spans="1:16" ht="103.5" customHeight="1" x14ac:dyDescent="0.2">
      <c r="A129" s="2" t="s">
        <v>627</v>
      </c>
      <c r="B129" s="7" t="s">
        <v>18</v>
      </c>
      <c r="C129" s="18" t="s">
        <v>200</v>
      </c>
      <c r="D129" s="19" t="s">
        <v>655</v>
      </c>
      <c r="E129" s="12" t="s">
        <v>656</v>
      </c>
      <c r="F129" s="3" t="s">
        <v>628</v>
      </c>
      <c r="G129" s="4" t="s">
        <v>622</v>
      </c>
      <c r="H129" s="20">
        <v>210000000</v>
      </c>
      <c r="I129" s="6"/>
      <c r="J129" s="5">
        <v>210000000</v>
      </c>
      <c r="K129" s="5">
        <f>SUM(J129:J129)</f>
        <v>210000000</v>
      </c>
      <c r="L129" s="10">
        <v>44028</v>
      </c>
      <c r="M129" s="10">
        <v>44180</v>
      </c>
      <c r="N129" s="9" t="s">
        <v>53</v>
      </c>
      <c r="O129" s="8" t="s">
        <v>66</v>
      </c>
      <c r="P129" s="8" t="s">
        <v>54</v>
      </c>
    </row>
    <row r="130" spans="1:16" ht="103.5" customHeight="1" x14ac:dyDescent="0.2">
      <c r="A130" s="2" t="s">
        <v>629</v>
      </c>
      <c r="B130" s="7" t="s">
        <v>49</v>
      </c>
      <c r="C130" s="18" t="s">
        <v>501</v>
      </c>
      <c r="D130" s="19" t="s">
        <v>657</v>
      </c>
      <c r="E130" s="12" t="s">
        <v>658</v>
      </c>
      <c r="F130" s="3" t="s">
        <v>630</v>
      </c>
      <c r="G130" s="4" t="s">
        <v>631</v>
      </c>
      <c r="H130" s="20">
        <v>22000000</v>
      </c>
      <c r="I130" s="6"/>
      <c r="J130" s="5">
        <v>22000000</v>
      </c>
      <c r="K130" s="5">
        <f>SUM(J130:J130)</f>
        <v>22000000</v>
      </c>
      <c r="L130" s="10">
        <v>44034</v>
      </c>
      <c r="M130" s="10">
        <v>44196</v>
      </c>
      <c r="N130" s="9" t="s">
        <v>632</v>
      </c>
      <c r="O130" s="8" t="s">
        <v>66</v>
      </c>
      <c r="P130" s="8" t="s">
        <v>54</v>
      </c>
    </row>
    <row r="131" spans="1:16" ht="103.5" customHeight="1" x14ac:dyDescent="0.2">
      <c r="A131" s="2" t="s">
        <v>637</v>
      </c>
      <c r="B131" s="7" t="s">
        <v>608</v>
      </c>
      <c r="C131" s="18" t="s">
        <v>149</v>
      </c>
      <c r="D131" s="19" t="s">
        <v>659</v>
      </c>
      <c r="E131" s="12" t="s">
        <v>660</v>
      </c>
      <c r="F131" s="3" t="s">
        <v>638</v>
      </c>
      <c r="G131" s="4" t="s">
        <v>639</v>
      </c>
      <c r="H131" s="20">
        <v>306104376</v>
      </c>
      <c r="I131" s="6"/>
      <c r="J131" s="5">
        <v>306104376</v>
      </c>
      <c r="K131" s="5">
        <f>SUM(J131:J131)</f>
        <v>306104376</v>
      </c>
      <c r="L131" s="10">
        <v>44035</v>
      </c>
      <c r="M131" s="10">
        <v>44196</v>
      </c>
      <c r="N131" s="9" t="s">
        <v>333</v>
      </c>
      <c r="O131" s="8" t="s">
        <v>66</v>
      </c>
      <c r="P131" s="8" t="s">
        <v>24</v>
      </c>
    </row>
    <row r="132" spans="1:16" ht="103.5" customHeight="1" x14ac:dyDescent="0.2">
      <c r="A132" s="2" t="s">
        <v>661</v>
      </c>
      <c r="B132" s="7" t="s">
        <v>608</v>
      </c>
      <c r="C132" s="18" t="s">
        <v>220</v>
      </c>
      <c r="D132" s="19" t="s">
        <v>664</v>
      </c>
      <c r="E132" s="12" t="s">
        <v>665</v>
      </c>
      <c r="F132" s="3" t="s">
        <v>662</v>
      </c>
      <c r="G132" s="4" t="s">
        <v>663</v>
      </c>
      <c r="H132" s="20">
        <v>305835000</v>
      </c>
      <c r="I132" s="6"/>
      <c r="J132" s="5">
        <v>305835000</v>
      </c>
      <c r="K132" s="5">
        <f>SUM(J132:J132)</f>
        <v>305835000</v>
      </c>
      <c r="L132" s="10">
        <v>44036</v>
      </c>
      <c r="M132" s="10">
        <v>44104</v>
      </c>
      <c r="N132" s="9" t="s">
        <v>328</v>
      </c>
      <c r="O132" s="8" t="s">
        <v>66</v>
      </c>
      <c r="P132" s="8" t="s">
        <v>24</v>
      </c>
    </row>
  </sheetData>
  <autoFilter ref="A2:P132"/>
  <mergeCells count="11">
    <mergeCell ref="H1:K1"/>
    <mergeCell ref="O1:O2"/>
    <mergeCell ref="P1:P2"/>
    <mergeCell ref="L1:M1"/>
    <mergeCell ref="A1:A2"/>
    <mergeCell ref="F1:F2"/>
    <mergeCell ref="G1:G2"/>
    <mergeCell ref="B1:B2"/>
    <mergeCell ref="D1:D2"/>
    <mergeCell ref="E1:E2"/>
    <mergeCell ref="C1:C2"/>
  </mergeCells>
  <hyperlinks>
    <hyperlink ref="E49" r:id="rId1"/>
    <hyperlink ref="E93" r:id="rId2"/>
    <hyperlink ref="E109" r:id="rId3"/>
    <hyperlink ref="E108" r:id="rId4"/>
    <hyperlink ref="E98" r:id="rId5"/>
    <hyperlink ref="E99" r:id="rId6"/>
    <hyperlink ref="E107" r:id="rId7"/>
    <hyperlink ref="E100" r:id="rId8"/>
  </hyperlinks>
  <pageMargins left="0.7" right="0.7" top="0.75" bottom="0.75" header="0.3" footer="0.3"/>
  <pageSetup orientation="portrait" verticalDpi="1200" r:id="rId9"/>
  <drawing r:id="rId10"/>
  <legacyDrawing r:id="rId11"/>
  <controls>
    <mc:AlternateContent xmlns:mc="http://schemas.openxmlformats.org/markup-compatibility/2006">
      <mc:Choice Requires="x14">
        <control shapeId="1142" r:id="rId12" name="Control 118">
          <controlPr defaultSize="0" r:id="rId13">
            <anchor moveWithCells="1">
              <from>
                <xdr:col>4</xdr:col>
                <xdr:colOff>400050</xdr:colOff>
                <xdr:row>132</xdr:row>
                <xdr:rowOff>0</xdr:rowOff>
              </from>
              <to>
                <xdr:col>4</xdr:col>
                <xdr:colOff>619125</xdr:colOff>
                <xdr:row>133</xdr:row>
                <xdr:rowOff>66675</xdr:rowOff>
              </to>
            </anchor>
          </controlPr>
        </control>
      </mc:Choice>
      <mc:Fallback>
        <control shapeId="1142" r:id="rId12" name="Control 11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dcterms:created xsi:type="dcterms:W3CDTF">2019-01-18T16:11:10Z</dcterms:created>
  <dcterms:modified xsi:type="dcterms:W3CDTF">2020-08-03T16:57:21Z</dcterms:modified>
</cp:coreProperties>
</file>