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UBLICACIONES SOLICITADAS\"/>
    </mc:Choice>
  </mc:AlternateContent>
  <bookViews>
    <workbookView xWindow="0" yWindow="0" windowWidth="20490" windowHeight="7095" activeTab="5"/>
  </bookViews>
  <sheets>
    <sheet name="MAIHOMIC" sheetId="1" r:id="rId1"/>
    <sheet name="MSIHOMIC" sheetId="2" r:id="rId2"/>
    <sheet name="MME" sheetId="3" r:id="rId3"/>
    <sheet name="ADQEQIND" sheetId="5" r:id="rId4"/>
    <sheet name="RENOVPARAUTOM" sheetId="6" r:id="rId5"/>
    <sheet name="ADYAEMHMC" sheetId="7" r:id="rId6"/>
  </sheets>
  <definedNames>
    <definedName name="_xlnm._FilterDatabase" localSheetId="0" hidden="1">MAIHOMIC!$B$3:$H$18</definedName>
    <definedName name="_xlnm.Print_Area" localSheetId="2">MME!$B$2:$I$42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2" i="3" l="1"/>
  <c r="G42" i="3"/>
  <c r="D25" i="2"/>
  <c r="D11" i="5"/>
  <c r="C11" i="5"/>
  <c r="J42" i="3"/>
  <c r="E42" i="3"/>
  <c r="D42" i="3"/>
  <c r="C42" i="3"/>
  <c r="C25" i="2"/>
  <c r="D18" i="1"/>
  <c r="C18" i="1"/>
  <c r="F42" i="3" l="1"/>
  <c r="F25" i="2"/>
  <c r="E25" i="2"/>
  <c r="E11" i="5"/>
  <c r="E18" i="1"/>
</calcChain>
</file>

<file path=xl/sharedStrings.xml><?xml version="1.0" encoding="utf-8"?>
<sst xmlns="http://schemas.openxmlformats.org/spreadsheetml/2006/main" count="206" uniqueCount="128">
  <si>
    <t>OBJETO CONTRACTUAL</t>
  </si>
  <si>
    <t>MONTO SOLICITADO</t>
  </si>
  <si>
    <t>ADICIÓN</t>
  </si>
  <si>
    <t>MODIFICACIÓN - INCLUSIÓN</t>
  </si>
  <si>
    <t>VALOR ADJUDICADO</t>
  </si>
  <si>
    <t>VALOR OBLIGADO</t>
  </si>
  <si>
    <t>VALOR PAGADO</t>
  </si>
  <si>
    <t>OBSERVACIONES</t>
  </si>
  <si>
    <t>Se encuentra en proceso contractual de acuerdo a cronograma se tiene audiencia de adjudicación el dia 24 de julio de 2017</t>
  </si>
  <si>
    <t>Se encuentra en proceso contractual de acuerdo a cronograma se tiene audiencia de adjudicación el dia 21 de julio de 2017</t>
  </si>
  <si>
    <t>Se encuentra en proceso contractual de acuerdo a cronograma se encuentra en evaluaciones</t>
  </si>
  <si>
    <t>Se encuentra en proceso contractual de acuerdo a cronograma se tiene audiencia de adjudicación el dia 25 de julio de 2017</t>
  </si>
  <si>
    <t xml:space="preserve">Adjudicado se encuentra en proceso de legalización del contrato A LA FIRMA   JESUS E. PINZON ROMERO </t>
  </si>
  <si>
    <t>Se encuentra en proceso contractual de acuerdo al cronograma se encuentra en Observaciones al proyecto de pliego hasta el 27 de julio de 2017</t>
  </si>
  <si>
    <t>Adjudicado se encuentra en proceso de legalización del contrato A LA FIRMA FREDDY ESTRADA RODRIGUEZ</t>
  </si>
  <si>
    <t>Se encuentra en proceso contractual de acuerdo al cronograma se encuentra en Observaciones a las evaluaciones</t>
  </si>
  <si>
    <t>MONTO</t>
  </si>
  <si>
    <t>Adquisición de equipos de proyección  (video beam),  equipos lectores códigos de barra (pistolas), huelleros,  tabletas y pantallas para el  Hospital Militar Central. Estudio previo tramitado con oficio N° 7057 DIGE-SUAD-UNIN del  17 de marzo   de 2017. Proceso avalado por el Jefe de la Unidad de Informatica.</t>
  </si>
  <si>
    <t>Mantenimiento preventivo y los correctivos que sean necesarios  incluidos repuestos  originales nuevos no re manufacturados de los equipos  marca GENERAL ELECTRIC (MONITOR DE SIGNOS  VITALES,  MAQUINA DE ANESTESIA, VENTILADOR DE TRANSPORTE) Y MESAS DE CIRUGIA  MARCA BEN-Q del servicio de Salas de Cirugía y UCI del Hospital Militar Central.  Estudio previo tramitado mediante oficio N° 5212 DIGE-SUAD-MANT-EQME del 01 de marzo de 2017. Proceso avalado por el Subdirector Administrativo,  Jefe Unidad de Apoyo Logístico y Jefe Área Equipo Biomédico.</t>
  </si>
  <si>
    <t>Mantenimiento preventivo y los correctivos que sean necesarios  incluidos repuestos  originales nuevos no re manufacturados  de la máquina  DE CIRCULACION EXTRACORPOREA TERUMO MODELO SYSTEM 1 SERIE 1268 del servicio de Salas de Cirugía  del Hospital Militar Central.  Estudio previo tramitado mediante oficio N° 5829 DIGE-SUAD-MANT-EQME del 07 de marzo de 2017. Proceso avalado por el Subdirector Administrativo,  Jefe Unidad de Apoyo Logístico y Jefe Área Equipo Biomédico.</t>
  </si>
  <si>
    <t>Mantenimiento preventivo y los correctivos que sean necesarios  incluido repuestos originales nuevos no remanufacturados de los equipos  (INCUBADORAS, LAMPARA PEDIATRICA DE CALOR RADIANTE,  BLENDER, RESUCITADOR  TIPO AMBU NEONATAL  Y LAMPARA DE FOTOTERAPIA) del servicio de UCI Neonatal  del Hospital Militar Central, Estudio previo tramitado mediante oficio N° 6710 DIGE-SUAD -UAPL-MANT–EQME del 15 de marzo de 2017. Proceso avalado por el Subdirector Administrativo,  Jefe Unidad de Apoyo Logístico y Jefe Área Equipo Biomédico.</t>
  </si>
  <si>
    <t xml:space="preserve">MANTENIMIENTO PREVENTIVO  Y LOS CORRECTIVOS QUE SEAN NECESARIOS,  INCLUIDO REPUESTOS ORIGINALES NUEVOS NO REMANUFACTURADOS DE LAS PIEZAS DE MANO DEL SERVICIO DE ODONTOLOGIA  DEL HOSPITAL MILITAR CENTRAL. Tramitado con oficio N° 16579  DIGE-SUAD- UAPL-MANT-EQME del 30 de junio  de 2017.  Avalado por Subdirección Administrativa, Jefe Unidad Apoyo Logístico, y Jefe de Equipo Biomédico. </t>
  </si>
  <si>
    <t>MANTENIMIENTO PREVENTIVO Y LOS CORRECTIVOS QUE SEAN  NECESARIOS  INCLUIDO REPUESTOS ORIGINIALES  NUEVOS NO REMANUFACTURADOS  PARA LOS EQUIPOS  DE MARCA  THERMO FISHER SCIENTIFIC (PROCESADOR  AUTOMATICO DE TEJIDOS,  ESTACION DE MACROSCOPIA,  CITOCENTRIFUGA Y CRIOSTATO ELECTRONICO) DEL SERVICIO DE PATOLOGIA  DEL HOSPITAL MILITAR CENTRAL “  Tramitado con oficio N° 18045 DIGE-SUAD-UAPL-MATN-EQMED   del 17 de julio de 2017.  Avalado por  Subdirección Administrativa y la Jefe de la Unidad de Apoyo Logístico.</t>
  </si>
  <si>
    <t>MANTENIMIENTO PREVENTIVO Y LOS CORRECTIVOS QUE SEAN  NECESARIOS  INCLUIDO REPUESTOS ORIGINIALES  NUEVOS NO REMANUFACTURADOS  PARA LOS EQUIPOS  DE MARCA AESCULAP  (DERMATOMOS) DEL SERVICIO DE CIRUGIA PLASTICA  DEL HOSPITAL MILITAR CENTRAL “ Tramitado con oficio N° 17924 DIGE-SUAD-UAPL-MATN-EQMED   del 14 de julio de 2017.  Avalado por  Subdirección Administrativa y la Jefe de la Unidad de Apoyo Logístico.</t>
  </si>
  <si>
    <t>MANTENIMIENTO PREVENTIVO Y LOS CORRECTIVOS QUE SEAN  NECESARIOS  INCLUIDO REPUESTOS ORIGINIALES  NUEVOS NO REMANUFACTURADOS  PARA LOS EQUIPOS  DE MARCA  STORZ (TORRES DE LAPAROSCOPIA,  FUENTES DE LUZ, VIDEOPROCESARODRES,FUENTES DE LUZ, RESECTOSCIPIOS,  CISTOSCOPIOS, OPTICAS, LASER) DE LOS SERIVCIOS DE GASTROENTEROLOGIA, OTORRINOLARINGOLOGIA, NEUMOLOGIA Y CIRUGIA DEL HOSPITAL MILITAR CENTRAL “  Tramitado con oficio N° 18047 DIGE-SUAD-UAPL-MATN-EQMED   del 17 de julio de 2017.  Avalado por  Subdirección Administrativa y la Jefe de la Unidad de Apoyo Logístico.</t>
  </si>
  <si>
    <t>MANTENIMIENTO PREVENTIVO Y LOS CORRECTIVOS QUE SEAN  NECESARIOS  INCLUIDO REPUESTOS ORIGINIALES  NUEVOS NO REMANUFACTURADOS  PARA LOS EQUIPOS  DE MARCA  CARL ZEISS Y MATACHANA ( LASER,  MICROSCOPIOS,  TOMOGRAFO  OPTICO, LENSEROMETRO, REGLA BIOMETRICA AUTOCLAVES Y LAVADORA  DE INSTRUMENTAL)  DE LOS SERIVCIOS DE OTORRINO, OFTALMOLOGIA, CIRUGIA PLASTICA, PATOLOGIA, LABORATORIO CLINICO Y SALAS DE CIRUGIA  DEL HOSPITAL MILITAR CENTRAL “  Tramitado con oficio N° 18046 DIGE-SUAD-UAPL-MATN-EQMED   del 17 de julio de 2017.  Avalado por  Subdirección Administrativa y la Jefe de la Unidad de Apoyo Logístico.</t>
  </si>
  <si>
    <t>SOLICITA MANTENIMIENTO PREVENTIVO Y LOS CORRECTIVOS QUE SEAN  NECESARIOS  INCLUIDO REPUESTOS ORIGINIALES  NUEVOS NO REMANUFACTURADOS  PARA LOS EQUIPOS  DE MARCA  GENERAL ELECTRIC  ( ECOCARDIOGRAFOS,  DENSITOMETRO Y ACO EN C) DE LOS SERVICIOS  DE CARDIOLOGIA  CLINICA,  UROLOGIA  Y DENSITOMETRIA DEL HOSPITAL MILITAR CENTRAL “  Tramitado con oficio N° 18087 DIGE-SUAD-UAPL-MATN-EQMED   del 17 de julio de 2017.  Avalado por  Subdirección Administrativa y la Jefe de la Unidad de Apoyo Logístico</t>
  </si>
  <si>
    <t>Mantenimiento preventivo y los correctivos que sean necesarios incluidos repuestos originales nuevos no remanufacturados para las autoclaves marca OHIO de los diferentes servicios del Hospital Militar Central. Estudio previo tramitado con oficio N°8680 DIGE-SUAD-UAPL-MANT. Del 4 de abril de 2017,  avalado por Subdirector Administrativo,  Jefe de la Unidad de Apoyo Logístico y Jefe Grupo Mantenimiento.</t>
  </si>
  <si>
    <t>Se encuentra en proceso contractual de acuerdo a cronograma se tiene proyectado el cierre el dia 25 de julio de 2017</t>
  </si>
  <si>
    <t>Se encuentra en proceso contractual de acuerdo al cronograma se encuentra en Observaciones al proyecto de pliego hasta el 01 de agosto de 2017</t>
  </si>
  <si>
    <t>Se encuentra en proceso contractual de acuerdo al cronograma se encuentra en Observaciones al proyecto de pliego hasta el 17 de julio de 2017</t>
  </si>
  <si>
    <t>El proceso se encuentra en estructuración juridica y economica</t>
  </si>
  <si>
    <t>ADICIONADO</t>
  </si>
  <si>
    <t>El proceso fue lanzado nuevamente debido a que se declaro desierto</t>
  </si>
  <si>
    <t>Se encuentra en proceso contractual de acuerdo a cronograma se tiene audiencia de adjudicación en agosto</t>
  </si>
  <si>
    <t>Modernización y puesta en funcionamiento de la primera fase-central de gases medicinales con la inclusión de obra civil y suministro de equipos para el Hospital Militar.</t>
  </si>
  <si>
    <t>Modificación y Adición al contrato a la orden de servicio SEOS0000001993, con el contratista “CONSORCO HMC.”, cuyo objeto es “Mantenimiento, Adecuación y Acondicionamiento del Área de Hidroterapia de Hospital Militar Central Nivel III y IV”</t>
  </si>
  <si>
    <t xml:space="preserve">Adecuación y mantenimiento del Área de Hospitalización Quinto piso del Hospital Militar Central Nivel III y IV”. </t>
  </si>
  <si>
    <t xml:space="preserve">Interventoría Técnica administrativa, jurídica,  financiera y ambiental para la Adecuación y mantenimiento del Área de Hospitalización Quinto piso del Hospital Militar Central Nivel III y IV”.  </t>
  </si>
  <si>
    <t xml:space="preserve">Complementar y/o ajustar y/o actualizar el estudio de vulnerabilidad sísmica estructural y realizar el diseño de reforzamiento estructural del edificio imágenes diagnosticas del  Hospital Militar Central Nivel III y IV”. Incluyendo los trámites necesarios ante curadurías. </t>
  </si>
  <si>
    <t>INTERVENTORIA TÉCNICA, ADAMINISTRATIVA, JURÍDICA, FINANCIERA Y AMBIENTAL  AL CONTRATO DE LA MODERNIZACION Y PUESTA EN FUNCIONAMIENTO DE LA PRIMERA FASE- CENTRAL DE GASES MEDICINALES CON LA INCLUSION  DE OBRA CIVIL Y SUMINISTRO DE EQUIPOS PARA EL HOSPITAL MILITAR CENTRAL NIVEL III Y IV.</t>
  </si>
  <si>
    <t xml:space="preserve">INTERVENTORIA TÉCNICA, ADAMINISTRATIVA, JURÍDICA, FINANCIERA Y AMBIENTAL  PARA LA ADECUACION  DE LA UNIDAD DE CUIDADO INTERMEDIO SEGUNDO PISO DEL HOSPITAL MILITAR CENTRAL  NIVEL III Y IV  </t>
  </si>
  <si>
    <t>Adecuación y mantenimiento del edificio magnetón incluye la construcción del sistema de detección y redes contra incendio ubicado en el Hospital Militar Central Nivel III y IV</t>
  </si>
  <si>
    <t xml:space="preserve">Diseños, construcción y dotación de todos los ambientes y áreas que conforman la unidad de cuidados especiales para el Hospital Militar Central </t>
  </si>
  <si>
    <t xml:space="preserve">Interventoría técnica, administrativa, jurídica, financiera y ambiental para la adecuación y mantenimiento del edificio magnetón, incluye la construcción del sistema de detección y redes contra incendio ubicado en el Hospital Militar Central </t>
  </si>
  <si>
    <t xml:space="preserve">Adecuacion y mantenimiento del servicio general de terapia y cubiertas exteriores  del Hospital Militar Central nivel III y IV del Hospital Militar Central. </t>
  </si>
  <si>
    <t xml:space="preserve">Modernización del sistema de estacionamiento  para visitantes del  Hospital Militar Central </t>
  </si>
  <si>
    <t xml:space="preserve">Adición al contrato N° 212/2016, con el contratista INGEMO LTDA., cuyo objeto “MANTENIMIENTO DEL AREA DE OBSERVACION URGENCIAS SOTANO II, COSTADO SUR DEL HOSPITAL MILITAR CENTRAL. </t>
  </si>
  <si>
    <t xml:space="preserve">Adecuación y Acondicionamiento del servicio de Trasplantes y sus áreas complementarias en el Hospital Militar Central nivel III y IV. </t>
  </si>
  <si>
    <t xml:space="preserve"> ADQUISICIÓN, DOTACIÓN EQUIPOS INDUSTRIALES</t>
  </si>
  <si>
    <t>PROYECTO MANTENIMIENTO Y ADECUACION INSTALACIONES HOSPITAL MILITAR CENTRAL - BOGOTA</t>
  </si>
  <si>
    <t>PROYECTO MEJORAMIENTO SISTEMA DE INFORMACION</t>
  </si>
  <si>
    <t xml:space="preserve"> ADJUDICADO</t>
  </si>
  <si>
    <t>Se encuentra en proceso contractual de acuerdo a cronograma se tiene proyectado el cierre el dia 24 de julio de 2017</t>
  </si>
  <si>
    <t>Se encuentra de acuerdo al cronograma en evaluaciones</t>
  </si>
  <si>
    <t>Estructuración Juridica y economica</t>
  </si>
  <si>
    <t xml:space="preserve">PROYECTO: MANTENIMIENTO MAYOR DE EQUIPOS </t>
  </si>
  <si>
    <t>Actualización y soporte para el sistema de información Dinamica Gerencial Hospitalaria.Net Webservices 2017 para Oracle.</t>
  </si>
  <si>
    <t>Renovación del soporte técnico de la arquitectura Oracle desde el 01 de enero de 2017 hasta el 31 de diciembre de 2017.</t>
  </si>
  <si>
    <t>Se solicita  actualización del sistema operativo y de la base de datos Oracle que soportan el sistema de información  dinámica gerencial en el Hospital Militar Central</t>
  </si>
  <si>
    <t>Se solicita servicio de mantenimiento para la Intranet Corporativa  y para los trámites y servicios en ambiente web con los nuevos estándares de Gobierno en Línea del sitio www.hospitalmilitar.gov.co del Hospital Militar Central</t>
  </si>
  <si>
    <t>Adición al Contrato 099/2016, con el Contratista “ CONTROL ONLINE SAS “cuyo objeto es Servicio de Implantación, parametrización y Soporte de una Solución Tecnológica para el proceso de Gestión Documental (Ventanilla Única) Segunda Fase para el Hospital  Militar Central.</t>
  </si>
  <si>
    <t xml:space="preserve">Soporte, actualización y mantenimiento del software suite visión empresarial. </t>
  </si>
  <si>
    <t>Adquisición de licencias  para productos Microsoft Hospital Militar Central</t>
  </si>
  <si>
    <t>Adquisición de equipos de cómputo tipo todo en uno</t>
  </si>
  <si>
    <t>Adquisición de licencias  Discovery Advantage+Servicedesk,  y el servicio de atención a requerimientos directos con fabrica para el Hospital Militar Central</t>
  </si>
  <si>
    <t>Se requiere realizar contratación de los servicios y suministros de repuestos para la adecuación y mantenimiento del datacenter principal del  Hospital Militar Central</t>
  </si>
  <si>
    <t>Adquisición de los servicios de mantenimiento de equipos de cómputo e impresoras  incluyendo repuestos para el Hospital Militar Central.</t>
  </si>
  <si>
    <t>Adquisición de los servicios de implementación y puesta en funcionamiento de salidas lógicas y salidas eléctricas reguladas para el  Hospital Militar Central</t>
  </si>
  <si>
    <t>Suministro,  instalación,  configuración y soporte técnico de fábrica para productos necesarios como complemento a la solución de contact center y telefonía  ip marca cisco para el Hospital Militar Central.</t>
  </si>
  <si>
    <t>Se solicita Adquisición de los servicios de actualización  del licenciamiento  de la solución  de antivirus Karpesky  que actualmente  tiene la entidad para el Hospital Militar Central.</t>
  </si>
  <si>
    <t>Se solicita la Adquisición del suministro,  instalación y configuración de la solución  de backup salvaguarda del Hospital Militar Central.</t>
  </si>
  <si>
    <t>Instaurar el sistema de gestión  de seguridad de la información SGSI,  como modelo de seguridad de la información,  además de optimizar los procesos de ti, de acuerdo con la norma ISO 27001:2013 SGSI; ISO 27002:2013 SGSI y mejores prácticas de gestión de seguridad de la información del Hospital Militar Central.</t>
  </si>
  <si>
    <t>Suministro instalación y configuración de una herramienta de seguridad informática dedicada a los equipos de usuario final de la red del  Hospital Militar Central.</t>
  </si>
  <si>
    <t>Adquisición de los servicios de actualización del licenciamiento y soporte de la solución de Fortinet del Hospital Militar Central.</t>
  </si>
  <si>
    <t xml:space="preserve">Cambio e instalación de nuevos enlaces de fibra de comunicación de los 24 centros  de cableado que actualmente  posee  el Hospital Militar Central incluyendo accesorios nuevos no remunerados. </t>
  </si>
  <si>
    <t xml:space="preserve">Adquisición de hardware requerido para la solución de crecimiento de procesamiento para el Datacenter principal del Hospital Militar Central. </t>
  </si>
  <si>
    <t>PROYECTO ADQUISION DOTACIÓN Y ADECUACIÓN EQUIPO MEDICO E INSTRUMENTAL QUIRURGICO</t>
  </si>
  <si>
    <t>Se adjudico la ADQUISICION DE EQUIPO BIOMEDICO Y ACCESORIOS MARCA KARL STORZ PARA EL AREA DE SALAS DE CIRUGIA DEL HOSPITAL MILITAR CENTRAL</t>
  </si>
  <si>
    <t>Adquisición, preinstalación y puesta en funcionamiento de los equipos biomédicos con destino a los diferentes servicios del Hospital Militar Central.</t>
  </si>
  <si>
    <t xml:space="preserve">Compra de instrumental quirúrgico para la prestación de los servicios quirúrgicos de todas las especialidades, garantizando la utilización de los mismos, prestando mayor atención a nuestros usuarios. </t>
  </si>
  <si>
    <t xml:space="preserve">Suministro, estandarización, modernización, repotenciación, mantenimiento correctivo e incorporación  al Software de los equipos industriales que posee el Hospital Militar Central  como segunda fase de las tres programadas por la entidad hospitalaria para el  área de Calderas. </t>
  </si>
  <si>
    <t xml:space="preserve">Adquisición de equipos y mantenimiento general del área de lavandería del Hospital Militar Central. </t>
  </si>
  <si>
    <t xml:space="preserve">Adquisición, Instalación, integración y puesta en funcionamiento de una solución  de llamadores de enfermería inalámbricos destinados al Hospital Militar Central. </t>
  </si>
  <si>
    <t>Adquisición, Preinstalación, e Instalación de neveras, congeladores, ultra congeladores y cuartos fríos de los diferentes servicios de los diferentes servicios del Hospital Militar Central.</t>
  </si>
  <si>
    <t xml:space="preserve">Traslado,  modernización,  instalación, puesta en funcionamiento y suministro de elementos faltantes de una planta eléctrica de 1.2 MVA del Hospital Militar Central. </t>
  </si>
  <si>
    <t xml:space="preserve">Adquisición de un equipo para el sistema de control  de vertimientos y descargas de los residuos de medicina nuclear del Hospital Militar Central. </t>
  </si>
  <si>
    <t>Suministro e instalación de un sistema de control PLC, tablero de control, aislamiento térmico en tuberías, válvulas y tuberías, sistema eléctrico, obras civiles y demás equipos necesarios para la instalación de dos Chillers que brinden un funcionamiento óptimo del sistema general de aire acondicionado.</t>
  </si>
  <si>
    <t xml:space="preserve">Calibración de equipos patrón, equipos biomédicos y validación de la cadena de frio de los diferentes  servicios del Hospital Militar Central. </t>
  </si>
  <si>
    <t>Mantenimiento preventivo y los correctivos que sean necesarios incluidos repuestos originales nuevos no re manufacturados del equipo marca  CADWELL del servicio de Neurología  del Hospital Militar Central.</t>
  </si>
  <si>
    <t>ADJUDICADO</t>
  </si>
  <si>
    <t>Mantenimiento preventivo y los correctivo incluidos repuestos  originales certificados por el fabricante para los equipos: ACELERADOR  LINEAL MEVATRON PRIMUS HI+ LANTIS+ PRIME VIEW 31, GAMMACAMARAS E.CAM GANTRY SINGLE HEAD, ECAM GANTRY DUAL HEAD V3.7.SYNGO MI WORKPLACE Y ANGIOGRAFO DE LOS SERVICIOS DE RADIOTERAPIA MEDICNA NUCLEAR  Y HEMODINAMIA DEL    del Hospital Militar Central.</t>
  </si>
  <si>
    <t>Se encuentra en estructuración juridica y economica</t>
  </si>
  <si>
    <t>Mantenimiento técnico y correctivo y preventivo con suministro de repuestos al equipo moto generador con capacidad de 1000KW marca CUMMINS  ubicado en la planta eléctrica de emergencia  del Hospital Militar Central para vigencia 2017.</t>
  </si>
  <si>
    <t>Mantenimiento preventivo y los correctivos que sean necesarios incluidos repuestos originales  nuevos no remanufacturados de los equipos de referencia OLIMPUS Y LEVEL ONE del servicio de Gastroenterología, Coloproctologia, Salas de Cirugía y Neumología  del Hospital Militar Central.</t>
  </si>
  <si>
    <t xml:space="preserve">Mantenimiento preventivo y los correctivos que sean necesarios incluidos repuestos originales, nuevos no re manufacturados del equipo de ELECTROMIOGRAFIA  del servicio de Fisiatría  del Hospital Militar Central. </t>
  </si>
  <si>
    <t xml:space="preserve">Mantenimiento preventivo y los correctivos que sean necesarios  incluidos repuestos  originales nuevos no re manufacturados para  VENTILADORES PEDIATRICOS Y NEONATALES REFERENCIA SLE 4000 Y 5000 de la Unidad de Cuidado Intensivo Pediátrico y Neonatal   del Hospital Militar Central. </t>
  </si>
  <si>
    <t>El proceso se declaro desierto</t>
  </si>
  <si>
    <t xml:space="preserve">Mantenimiento preventivo y los correctivos que sean necesarios  incluidos repuestos  originales nuevos no re manufacturados de los equipos (PENTACAM Y MICROSCOPIO) del servicio de Oftalmología   del Hospital Militar Central. </t>
  </si>
  <si>
    <t>Mantenimiento preventivo y los correctivos que sean necesarios incluidos repuestos originales nuevos no re manufacturados de los equipos del servicio de  Neurología  del Hospital Militar Central.</t>
  </si>
  <si>
    <t xml:space="preserve">Mantenimiento preventivo y los correctivos que sean necesarios  incluidos repuestos  originales nuevos no re manufacturados para los Microscopios y Micrótomos del servicio de Patología   del Hospital Militar Central. </t>
  </si>
  <si>
    <t>Mantenimiento preventivo y los correctivos que sean necesarios  incluidos repuestos  originales nuevos no re manufacturados  para el equipo  TROMBOELASTOGRAFO TEG 5000 del servicio de Salas de Cirugía   del Hospital Militar Central.</t>
  </si>
  <si>
    <t xml:space="preserve">Mantenimiento preventivo y los correctivos que sean necesarios incluidos repuestos originales nuevos no re manufacturados de los equipos  marca OLIMPUS del servicio de Salas de Cirugía del l Hospital Militar Central. </t>
  </si>
  <si>
    <t xml:space="preserve">Mantenimiento preventivo y los correctivos que sean necesarios incluidos repuestos originales, nuevos no re manufacturados de los equipos  de RAYOS X del servicio de Imágenes Diagnosticas y Urgencias  del Hospital Militar Central. </t>
  </si>
  <si>
    <t>Mantenimiento preventivo y los correctivos que sean necesarios  incluidos repuestos  originales nuevos no re manufacturados para los equipos  (ACT PLUS (MEDIDOR DE TIEMPO DE COAGULACION AUTOMATIZADO)  Y AUTOLOG (SISTEMA DE AUTOTRANSFUSION) del servicio de Salas de Cirugía  del Hospital Militar Central.</t>
  </si>
  <si>
    <t xml:space="preserve">Mantenimiento preventivo y los correctivos que sean necesarios  incluidos repuestos  originales nuevos no re manufacturados de los equipos  de referencia  MIDAS REX  del servicio de Salas de Cirugía   del Hospital Militar Central. </t>
  </si>
  <si>
    <t>Se declara el proceso desierto</t>
  </si>
  <si>
    <t>Estudios y documentos previos para la contratación  del mantenimiento para los cilindros de oxigeno tipo  H,D,E,M,  reguladores de oxígeno y accesorios para las tomas de gases de los diferentes servicios, para el suministro de oxígeno en las instalaciones del Hospital Militar Central.</t>
  </si>
  <si>
    <t>Mantenimiento preventivo,  correctivo general con suministros de repuestos al sistema de vacío marca KAESER DEL Hospital Militar Central y demás reparaciones que se presenten y sean necesarias para la óptima prestación de los servicios de la entidad hospitalaria.</t>
  </si>
  <si>
    <t>Suministro, estandarización, modernización, repotenciación, mantenimiento correctivo e incorporación  al Software de los equipos industriales que posee el Hospital Militar Central  como segunda fase de las tres programadas por la entidad hospitalaria para el  área de Calderas.</t>
  </si>
  <si>
    <t>Se encuentra en proceso contractual de acuerdo a cronograma se tiene proyectado la adjudicacion en el mes de agosto.</t>
  </si>
  <si>
    <t>Mantenimiento preventivo y los correctivos que sean necesarios  incluidos repuestos  originales nuevos no re manufacturados  para los equipos  de MARCA DRAEGER (MAQUINA DE ANESTESIA, INCUBADORAS, VENTILADORES,  MONITOR DE SIGNOS  VITALES Y CAPNOGRAFO) de los servicios de UCIS (NEONATAL, PEDIATRICA, MEDICA,  POST QUIRURGICA, CORONARIA), TPR, MATERNIDAD, URGENCIAS, TERAPIA RESPIRATORIA, HEMODINAMIA, RESONANCIA MAGNETICA Y SALAS DE CIRUGIA del Hospital Militar Central.</t>
  </si>
  <si>
    <t xml:space="preserve">Mantenimiento preventivo y los correctivos que sean necesarios  incluidos repuestos  originales nuevos no re manufacturados  de los equipos de referencia  RICHARD WOLF Y MS del servicio de Salas de Cirugía, Consulta Externa y Fisiatría  del Hospital Militar Central. </t>
  </si>
  <si>
    <t>Se encuentra en proceso contractual de acuerdo a cronograma se tiene proyectado el cierre para el dia 26 de julio de 2017.</t>
  </si>
  <si>
    <t>Mantenimiento preventivo,  correctivo general con inclusión de repuestos  para el sistema de aires acondicionados,  demás reparaciones que se presenten y que sean necesarios para la óptima presentación de los servicios  de la entidad hospitalaria.</t>
  </si>
  <si>
    <t>Contratación del Mantenimiento Preventivo y  correctivo del sistema de correo neumático marca SWISSLOG modelo TRANSPONET  TIPO: 2 VIAS  con inclusión de repuestos del Hospital Militar Central  para la óptima presentación de los servicios de la entidad hospitalaria.</t>
  </si>
  <si>
    <t>Mantenimiento preventivo y correctivo necesarios para los equipos de refrigeración,  congelación,  ultra congelación, y cuartos fríos ubicados en los diferentes  servicios  del Hospital Militar</t>
  </si>
  <si>
    <t>Se encuentra en proceso contractual de acuerdo a cronograma se tiene proyectado la adjudicación  para el dia 28 de julio de 2017.</t>
  </si>
  <si>
    <t>Mantenimiento preventivo, correctivo  general con inclusión de repuestos al sistema de bombeo de agua potable del Hospital Militar Central nivel III y IV.</t>
  </si>
  <si>
    <t xml:space="preserve">En observaciones al proyecto de pliego </t>
  </si>
  <si>
    <t>Mantenimiento preventivo de los sistemas interrumpibles de potencia (UPS) que conforman la red regulada del Hospital Militar Central incluyendo la prueba y suministro de baterías  donde se requieran, adecuación de los cuartos donde se alojan las UPS y adecuaciones necesarias  de protección eléctrica, para garantizar un funcionamiento  óptimo a la red regulada del Hospital Militar Central.</t>
  </si>
  <si>
    <t>Mantenimiento preventivo, correctivo  general con inclusión de repuestos al sistema de distribución de agua potable o sistema hidrosanitario,  incluyendo válvulas de corte para cada triangulo y piso del Hospital Militar Central nivel III y IV.</t>
  </si>
  <si>
    <t>Mantenimiento preventivo de las Escaleras eléctricas marca MITSUBISHI  del Hospital Militar Central.</t>
  </si>
  <si>
    <t>Adición al contrato N° 043/2016, con el contratista ASCESCA LIMITADA., cuyo objeto es “Mantenimiento preventivo y los correctivos necesarios de los ocho (8) ascensores de pasajeros y nueve (9) ascensores de carga incluido repuestos nuevos  no re manufacturados, tarjetas electrónicas,  actualizaciones de Software y repuestos para la adecuación  del sistema inteligente  de los ascensores del Hospital Militar Central</t>
  </si>
  <si>
    <t>PROYECTO RENOVACIÓN PARQUE AUTOMOTOR</t>
  </si>
  <si>
    <t xml:space="preserve">ADJUDICADO </t>
  </si>
  <si>
    <t>Adquisición de Ambulancia Medicalizada para el Hospital Militar Central</t>
  </si>
  <si>
    <t xml:space="preserve">Adquisición de dos (2) vehículos  tipo automóvil gama baja para el Hospital Militar Central.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</si>
</sst>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_);[Red]\(&quot;$&quot;\ #,##0\)"/>
    <numFmt numFmtId="44" formatCode="_(&quot;$&quot;\ * #,##0.00_);_(&quot;$&quot;\ * \(#,##0.00\);_(&quot;$&quot;\ * &quot;-&quot;??_);_(@_)"/>
    <numFmt numFmtId="43" formatCode="_(* #,##0.00_);_(* \(#,##0.00\);_(* &quot;-&quot;??_);_(@_)"/>
    <numFmt numFmtId="164" formatCode="_([$$-240A]\ * #,##0_);_([$$-240A]\ * \(#,##0\);_([$$-240A]\ * &quot;-&quot;??_);_(@_)"/>
    <numFmt numFmtId="165" formatCode="_(&quot;$&quot;\ * #,##0_);_(&quot;$&quot;\ * \(#,##0\);_(&quot;$&quot;\ * &quot;-&quot;??_);_(@_)"/>
    <numFmt numFmtId="166" formatCode="_(* #,##0_);_(* \(#,##0\);_(* &quot;-&quot;??_);_(@_)"/>
  </numFmts>
  <fonts count="23">
    <font>
      <sz val="11"/>
      <color theme="1"/>
      <name val="Calibri"/>
      <family val="2"/>
      <scheme val="minor"/>
    </font>
    <font>
      <sz val="11"/>
      <color theme="1"/>
      <name val="Calibri"/>
      <family val="2"/>
      <scheme val="minor"/>
    </font>
    <font>
      <sz val="11"/>
      <name val="Calibri"/>
      <family val="2"/>
      <scheme val="minor"/>
    </font>
    <font>
      <b/>
      <sz val="16"/>
      <name val="Arial"/>
      <family val="2"/>
    </font>
    <font>
      <sz val="11"/>
      <name val="Arial"/>
      <family val="2"/>
    </font>
    <font>
      <b/>
      <sz val="13"/>
      <name val="Arial  "/>
    </font>
    <font>
      <b/>
      <sz val="11"/>
      <name val="Arial  "/>
    </font>
    <font>
      <b/>
      <sz val="11"/>
      <name val="Arial Narrow"/>
      <family val="2"/>
    </font>
    <font>
      <sz val="11"/>
      <name val="Arial  "/>
    </font>
    <font>
      <sz val="14"/>
      <name val="Arial Narrow"/>
      <family val="2"/>
    </font>
    <font>
      <b/>
      <sz val="14"/>
      <name val="Arial"/>
      <family val="2"/>
    </font>
    <font>
      <sz val="11"/>
      <color theme="1"/>
      <name val="Arial  "/>
    </font>
    <font>
      <b/>
      <sz val="16"/>
      <color theme="1"/>
      <name val="Arial"/>
      <family val="2"/>
    </font>
    <font>
      <sz val="11"/>
      <color theme="1"/>
      <name val="Arial"/>
      <family val="2"/>
    </font>
    <font>
      <b/>
      <sz val="13"/>
      <color theme="1"/>
      <name val="Arial  "/>
    </font>
    <font>
      <b/>
      <sz val="11"/>
      <color theme="1"/>
      <name val="Arial  "/>
    </font>
    <font>
      <sz val="11"/>
      <color rgb="FF00B050"/>
      <name val="Calibri"/>
      <family val="2"/>
      <scheme val="minor"/>
    </font>
    <font>
      <sz val="10"/>
      <name val="Arial  "/>
    </font>
    <font>
      <b/>
      <sz val="14"/>
      <color theme="1"/>
      <name val="Arial"/>
      <family val="2"/>
    </font>
    <font>
      <b/>
      <sz val="16"/>
      <name val="Arial Narrow"/>
      <family val="2"/>
    </font>
    <font>
      <sz val="11"/>
      <name val="Arial Narrow"/>
      <family val="2"/>
    </font>
    <font>
      <b/>
      <sz val="13"/>
      <name val="Arial Narrow"/>
      <family val="2"/>
    </font>
    <font>
      <b/>
      <sz val="14"/>
      <name val="Arial Narrow"/>
      <family val="2"/>
    </font>
  </fonts>
  <fills count="4">
    <fill>
      <patternFill patternType="none"/>
    </fill>
    <fill>
      <patternFill patternType="gray125"/>
    </fill>
    <fill>
      <patternFill patternType="solid">
        <fgColor theme="0"/>
        <bgColor indexed="64"/>
      </patternFill>
    </fill>
    <fill>
      <patternFill patternType="solid">
        <fgColor rgb="FF00B050"/>
        <bgColor indexed="64"/>
      </patternFill>
    </fill>
  </fills>
  <borders count="2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06">
    <xf numFmtId="0" fontId="0" fillId="0" borderId="0" xfId="0"/>
    <xf numFmtId="0" fontId="2" fillId="0" borderId="0" xfId="0" applyFont="1" applyAlignment="1">
      <alignment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wrapText="1"/>
    </xf>
    <xf numFmtId="0" fontId="6" fillId="2" borderId="5" xfId="0" applyFont="1" applyFill="1" applyBorder="1" applyAlignment="1">
      <alignment horizontal="center" vertical="center" wrapText="1"/>
    </xf>
    <xf numFmtId="0" fontId="6" fillId="0" borderId="7" xfId="0" applyFont="1" applyBorder="1" applyAlignment="1">
      <alignment horizontal="center" vertical="center" wrapText="1"/>
    </xf>
    <xf numFmtId="0" fontId="2" fillId="0" borderId="0" xfId="0" applyFont="1" applyFill="1" applyAlignment="1">
      <alignment wrapText="1"/>
    </xf>
    <xf numFmtId="164" fontId="8" fillId="2" borderId="13" xfId="0" applyNumberFormat="1" applyFont="1" applyFill="1" applyBorder="1" applyAlignment="1">
      <alignment horizontal="center" vertical="center" wrapText="1"/>
    </xf>
    <xf numFmtId="164" fontId="8" fillId="2" borderId="15" xfId="0" applyNumberFormat="1" applyFont="1" applyFill="1" applyBorder="1" applyAlignment="1">
      <alignment horizontal="center" vertical="center" wrapText="1"/>
    </xf>
    <xf numFmtId="164" fontId="8" fillId="0" borderId="13" xfId="0" applyNumberFormat="1" applyFont="1" applyFill="1" applyBorder="1" applyAlignment="1">
      <alignment horizontal="center" vertical="center" wrapText="1"/>
    </xf>
    <xf numFmtId="164" fontId="8" fillId="0" borderId="15" xfId="0" applyNumberFormat="1" applyFont="1" applyFill="1" applyBorder="1" applyAlignment="1">
      <alignment horizontal="center" vertical="center" wrapText="1"/>
    </xf>
    <xf numFmtId="165" fontId="9" fillId="0" borderId="0" xfId="2" applyNumberFormat="1" applyFont="1" applyFill="1" applyBorder="1" applyAlignment="1">
      <alignment horizontal="justify" vertical="center" wrapText="1"/>
    </xf>
    <xf numFmtId="165" fontId="2" fillId="0" borderId="0" xfId="2" applyNumberFormat="1" applyFont="1" applyAlignment="1">
      <alignment vertical="center" wrapText="1"/>
    </xf>
    <xf numFmtId="165" fontId="2" fillId="0" borderId="0" xfId="2" applyNumberFormat="1" applyFont="1" applyFill="1" applyAlignment="1">
      <alignment vertical="center" wrapText="1"/>
    </xf>
    <xf numFmtId="164" fontId="8" fillId="0" borderId="9" xfId="0" applyNumberFormat="1" applyFont="1" applyFill="1" applyBorder="1" applyAlignment="1">
      <alignment horizontal="center" vertical="center" wrapText="1"/>
    </xf>
    <xf numFmtId="166" fontId="2" fillId="0" borderId="0" xfId="0" applyNumberFormat="1" applyFont="1" applyFill="1" applyAlignment="1">
      <alignment wrapText="1"/>
    </xf>
    <xf numFmtId="0" fontId="8" fillId="0" borderId="9" xfId="0" applyFont="1" applyFill="1" applyBorder="1" applyAlignment="1">
      <alignment horizontal="justify" vertical="center" wrapText="1"/>
    </xf>
    <xf numFmtId="164" fontId="11" fillId="0" borderId="13"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165" fontId="10" fillId="0" borderId="16" xfId="0" applyNumberFormat="1" applyFont="1" applyBorder="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wrapText="1"/>
    </xf>
    <xf numFmtId="0" fontId="2" fillId="0" borderId="0" xfId="0" applyFont="1" applyFill="1" applyAlignment="1">
      <alignment horizontal="center" vertical="center" wrapText="1"/>
    </xf>
    <xf numFmtId="164" fontId="16" fillId="0" borderId="0" xfId="0" applyNumberFormat="1" applyFont="1" applyFill="1" applyAlignment="1">
      <alignment horizontal="center" vertical="center" wrapText="1"/>
    </xf>
    <xf numFmtId="0" fontId="16" fillId="0" borderId="0" xfId="0" applyFont="1" applyFill="1" applyAlignment="1">
      <alignment wrapText="1"/>
    </xf>
    <xf numFmtId="0" fontId="16" fillId="0" borderId="0" xfId="0" applyFont="1" applyFill="1" applyAlignment="1">
      <alignment horizontal="center" vertical="center" wrapText="1"/>
    </xf>
    <xf numFmtId="164" fontId="2" fillId="0" borderId="0" xfId="0" applyNumberFormat="1" applyFont="1" applyFill="1" applyAlignment="1">
      <alignment horizontal="center" vertical="center" wrapText="1"/>
    </xf>
    <xf numFmtId="166" fontId="2" fillId="0" borderId="0" xfId="1" applyNumberFormat="1" applyFont="1" applyAlignment="1">
      <alignment horizontal="center" vertical="center" wrapText="1"/>
    </xf>
    <xf numFmtId="165" fontId="0" fillId="0" borderId="0" xfId="0" applyNumberFormat="1" applyAlignment="1">
      <alignment wrapText="1"/>
    </xf>
    <xf numFmtId="0" fontId="2" fillId="0" borderId="0" xfId="0" applyFont="1" applyAlignment="1">
      <alignment horizontal="right" wrapText="1"/>
    </xf>
    <xf numFmtId="0" fontId="3" fillId="0" borderId="0" xfId="0" applyFont="1" applyAlignment="1">
      <alignment horizontal="right" vertical="center" wrapText="1"/>
    </xf>
    <xf numFmtId="6" fontId="8" fillId="0" borderId="9" xfId="0" applyNumberFormat="1" applyFont="1" applyFill="1" applyBorder="1" applyAlignment="1">
      <alignment horizontal="right" vertical="center" wrapText="1"/>
    </xf>
    <xf numFmtId="164" fontId="8" fillId="0" borderId="9" xfId="0" applyNumberFormat="1" applyFont="1" applyFill="1" applyBorder="1" applyAlignment="1">
      <alignment horizontal="right" vertical="center" wrapText="1"/>
    </xf>
    <xf numFmtId="165" fontId="10" fillId="0" borderId="16" xfId="0" applyNumberFormat="1" applyFont="1" applyBorder="1" applyAlignment="1">
      <alignment horizontal="right" vertical="center" wrapText="1"/>
    </xf>
    <xf numFmtId="164" fontId="8" fillId="0" borderId="11" xfId="0" applyNumberFormat="1" applyFont="1" applyFill="1" applyBorder="1" applyAlignment="1">
      <alignment horizontal="center" vertical="center" wrapText="1"/>
    </xf>
    <xf numFmtId="0" fontId="15" fillId="0" borderId="18" xfId="0" applyFont="1" applyBorder="1" applyAlignment="1">
      <alignment horizontal="center" vertical="center" wrapText="1"/>
    </xf>
    <xf numFmtId="164" fontId="2" fillId="0" borderId="0" xfId="0" applyNumberFormat="1" applyFont="1" applyFill="1" applyAlignment="1">
      <alignment wrapText="1"/>
    </xf>
    <xf numFmtId="164" fontId="8" fillId="0" borderId="20" xfId="0" applyNumberFormat="1" applyFont="1" applyFill="1" applyBorder="1" applyAlignment="1">
      <alignment horizontal="center" vertical="center" wrapText="1"/>
    </xf>
    <xf numFmtId="165" fontId="18" fillId="0" borderId="23" xfId="0" applyNumberFormat="1" applyFont="1" applyBorder="1" applyAlignment="1">
      <alignment horizontal="center" vertical="center" wrapText="1"/>
    </xf>
    <xf numFmtId="0" fontId="6" fillId="2" borderId="4" xfId="0" applyFont="1" applyFill="1" applyBorder="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wrapText="1"/>
    </xf>
    <xf numFmtId="0" fontId="20" fillId="0" borderId="0" xfId="0" applyFont="1" applyAlignment="1">
      <alignment horizontal="center" vertical="center" wrapText="1"/>
    </xf>
    <xf numFmtId="0" fontId="7" fillId="2" borderId="4" xfId="0" applyFont="1" applyFill="1" applyBorder="1" applyAlignment="1">
      <alignment horizontal="center" vertical="center" wrapText="1"/>
    </xf>
    <xf numFmtId="0" fontId="7" fillId="0" borderId="7" xfId="0" applyFont="1" applyBorder="1" applyAlignment="1">
      <alignment horizontal="center" vertical="center" wrapText="1"/>
    </xf>
    <xf numFmtId="0" fontId="20" fillId="2" borderId="8" xfId="0" applyFont="1" applyFill="1" applyBorder="1" applyAlignment="1">
      <alignment horizontal="left" vertical="center" wrapText="1"/>
    </xf>
    <xf numFmtId="164" fontId="20" fillId="2" borderId="9" xfId="0" applyNumberFormat="1" applyFont="1" applyFill="1" applyBorder="1" applyAlignment="1">
      <alignment horizontal="center" vertical="center" wrapText="1"/>
    </xf>
    <xf numFmtId="164" fontId="20" fillId="2" borderId="10" xfId="0" applyNumberFormat="1" applyFont="1" applyFill="1" applyBorder="1" applyAlignment="1">
      <alignment horizontal="center" vertical="center" wrapText="1"/>
    </xf>
    <xf numFmtId="164" fontId="20" fillId="2" borderId="11" xfId="0" applyNumberFormat="1"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0" xfId="0" applyFont="1" applyFill="1" applyAlignment="1">
      <alignment wrapText="1"/>
    </xf>
    <xf numFmtId="0" fontId="20" fillId="0" borderId="0" xfId="0" applyFont="1" applyFill="1" applyAlignment="1">
      <alignment wrapText="1"/>
    </xf>
    <xf numFmtId="0" fontId="20" fillId="2" borderId="12" xfId="0" applyFont="1" applyFill="1" applyBorder="1" applyAlignment="1">
      <alignment horizontal="left" vertical="center" wrapText="1"/>
    </xf>
    <xf numFmtId="164" fontId="20" fillId="2" borderId="13" xfId="0" applyNumberFormat="1" applyFont="1" applyFill="1" applyBorder="1" applyAlignment="1">
      <alignment horizontal="center" vertical="center" wrapText="1"/>
    </xf>
    <xf numFmtId="164" fontId="20" fillId="2" borderId="14" xfId="0" applyNumberFormat="1" applyFont="1" applyFill="1" applyBorder="1" applyAlignment="1">
      <alignment horizontal="center" vertical="center" wrapText="1"/>
    </xf>
    <xf numFmtId="164" fontId="20" fillId="2" borderId="15" xfId="0" applyNumberFormat="1" applyFont="1" applyFill="1" applyBorder="1" applyAlignment="1">
      <alignment horizontal="center" vertical="center" wrapText="1"/>
    </xf>
    <xf numFmtId="164" fontId="20" fillId="2" borderId="0" xfId="0" applyNumberFormat="1" applyFont="1" applyFill="1" applyAlignment="1">
      <alignment horizontal="center" vertical="center" wrapText="1"/>
    </xf>
    <xf numFmtId="0" fontId="20" fillId="0" borderId="12" xfId="0" applyFont="1" applyFill="1" applyBorder="1" applyAlignment="1">
      <alignment horizontal="left" vertical="center" wrapText="1"/>
    </xf>
    <xf numFmtId="164" fontId="20" fillId="0" borderId="13" xfId="0" applyNumberFormat="1" applyFont="1" applyFill="1" applyBorder="1" applyAlignment="1">
      <alignment horizontal="center" vertical="center" wrapText="1"/>
    </xf>
    <xf numFmtId="164" fontId="20" fillId="0" borderId="14" xfId="0" applyNumberFormat="1" applyFont="1" applyFill="1" applyBorder="1" applyAlignment="1">
      <alignment horizontal="center" vertical="center" wrapText="1"/>
    </xf>
    <xf numFmtId="164" fontId="20" fillId="0" borderId="15" xfId="0" applyNumberFormat="1" applyFont="1" applyFill="1" applyBorder="1" applyAlignment="1">
      <alignment horizontal="center" vertical="center" wrapText="1"/>
    </xf>
    <xf numFmtId="0" fontId="22" fillId="0" borderId="4" xfId="0" applyFont="1" applyBorder="1" applyAlignment="1">
      <alignment horizontal="center" vertical="center" wrapText="1"/>
    </xf>
    <xf numFmtId="165" fontId="22" fillId="0" borderId="5" xfId="0" applyNumberFormat="1" applyFont="1" applyBorder="1" applyAlignment="1">
      <alignment horizontal="center" vertical="center" wrapText="1"/>
    </xf>
    <xf numFmtId="165" fontId="22" fillId="0" borderId="6" xfId="0" applyNumberFormat="1" applyFont="1" applyBorder="1" applyAlignment="1">
      <alignment horizontal="center" vertical="center" wrapText="1"/>
    </xf>
    <xf numFmtId="165" fontId="22" fillId="0" borderId="7" xfId="0" applyNumberFormat="1" applyFont="1" applyBorder="1" applyAlignment="1">
      <alignment horizontal="center" vertical="center" wrapText="1"/>
    </xf>
    <xf numFmtId="164" fontId="20" fillId="0" borderId="0" xfId="0" applyNumberFormat="1" applyFont="1" applyAlignment="1">
      <alignment horizontal="center" vertical="center" wrapText="1"/>
    </xf>
    <xf numFmtId="165" fontId="20" fillId="0" borderId="0" xfId="0" applyNumberFormat="1" applyFont="1" applyAlignment="1">
      <alignment wrapText="1"/>
    </xf>
    <xf numFmtId="0" fontId="8" fillId="0" borderId="8" xfId="0" applyFont="1" applyFill="1" applyBorder="1" applyAlignment="1">
      <alignment horizontal="justify" vertical="center" wrapText="1"/>
    </xf>
    <xf numFmtId="0" fontId="8" fillId="0" borderId="12" xfId="0" applyFont="1" applyFill="1" applyBorder="1" applyAlignment="1">
      <alignment horizontal="justify" vertical="center" wrapText="1"/>
    </xf>
    <xf numFmtId="0" fontId="8" fillId="2" borderId="12" xfId="0" applyFont="1" applyFill="1" applyBorder="1" applyAlignment="1">
      <alignment horizontal="justify" vertical="center" wrapText="1"/>
    </xf>
    <xf numFmtId="0" fontId="11" fillId="0" borderId="12" xfId="0" applyFont="1" applyFill="1" applyBorder="1" applyAlignment="1">
      <alignment horizontal="justify" vertical="center" wrapText="1"/>
    </xf>
    <xf numFmtId="0" fontId="10" fillId="0" borderId="23" xfId="0" applyFont="1" applyBorder="1" applyAlignment="1">
      <alignment horizontal="center" vertical="center" wrapText="1"/>
    </xf>
    <xf numFmtId="165" fontId="10" fillId="0" borderId="23" xfId="0" applyNumberFormat="1" applyFont="1" applyBorder="1" applyAlignment="1">
      <alignment horizontal="center" vertical="center" wrapText="1"/>
    </xf>
    <xf numFmtId="0" fontId="8" fillId="2" borderId="24" xfId="0" applyFont="1" applyFill="1" applyBorder="1" applyAlignment="1">
      <alignment horizontal="justify" vertical="center" wrapText="1"/>
    </xf>
    <xf numFmtId="164" fontId="8" fillId="2" borderId="25" xfId="0" applyNumberFormat="1" applyFont="1" applyFill="1" applyBorder="1" applyAlignment="1">
      <alignment horizontal="center" vertical="center" wrapText="1"/>
    </xf>
    <xf numFmtId="164" fontId="8" fillId="0" borderId="25" xfId="0" applyNumberFormat="1" applyFont="1" applyFill="1" applyBorder="1" applyAlignment="1">
      <alignment horizontal="center" vertical="center" wrapText="1"/>
    </xf>
    <xf numFmtId="164" fontId="8" fillId="0" borderId="26" xfId="0" applyNumberFormat="1" applyFont="1" applyFill="1" applyBorder="1" applyAlignment="1">
      <alignment horizontal="center" vertical="center" wrapText="1"/>
    </xf>
    <xf numFmtId="164" fontId="8" fillId="0" borderId="15" xfId="0" applyNumberFormat="1" applyFont="1" applyFill="1" applyBorder="1" applyAlignment="1">
      <alignment vertical="center" wrapText="1"/>
    </xf>
    <xf numFmtId="0" fontId="8" fillId="2" borderId="19" xfId="0" applyFont="1" applyFill="1" applyBorder="1" applyAlignment="1">
      <alignment horizontal="justify" vertical="center" wrapText="1"/>
    </xf>
    <xf numFmtId="164" fontId="8" fillId="0" borderId="21" xfId="0" applyNumberFormat="1" applyFont="1" applyFill="1" applyBorder="1" applyAlignment="1">
      <alignment vertical="center" wrapText="1"/>
    </xf>
    <xf numFmtId="0" fontId="15" fillId="2" borderId="17" xfId="0" applyFont="1" applyFill="1" applyBorder="1" applyAlignment="1">
      <alignment horizontal="center" vertical="center" wrapText="1"/>
    </xf>
    <xf numFmtId="164" fontId="17" fillId="0" borderId="11" xfId="0" applyNumberFormat="1" applyFont="1" applyFill="1" applyBorder="1" applyAlignment="1">
      <alignment horizontal="center" vertical="center" wrapText="1"/>
    </xf>
    <xf numFmtId="0" fontId="18" fillId="0" borderId="23" xfId="0" applyFont="1" applyBorder="1" applyAlignment="1">
      <alignment horizontal="center" vertical="center" wrapText="1"/>
    </xf>
    <xf numFmtId="0" fontId="10" fillId="0" borderId="22" xfId="0" applyFont="1" applyBorder="1" applyAlignment="1">
      <alignment horizontal="center" vertical="center" wrapText="1"/>
    </xf>
    <xf numFmtId="0" fontId="11" fillId="0" borderId="24" xfId="0" applyFont="1" applyFill="1" applyBorder="1" applyAlignment="1">
      <alignment horizontal="justify" vertical="center" wrapText="1"/>
    </xf>
    <xf numFmtId="164" fontId="11" fillId="0" borderId="25" xfId="0" applyNumberFormat="1" applyFont="1" applyFill="1" applyBorder="1" applyAlignment="1">
      <alignment horizontal="center" vertical="center" wrapText="1"/>
    </xf>
    <xf numFmtId="164" fontId="11" fillId="0" borderId="26" xfId="0" applyNumberFormat="1" applyFont="1" applyFill="1" applyBorder="1" applyAlignment="1">
      <alignment horizontal="center" vertical="center" wrapText="1"/>
    </xf>
    <xf numFmtId="164" fontId="11" fillId="0" borderId="15" xfId="0" applyNumberFormat="1" applyFont="1" applyFill="1" applyBorder="1" applyAlignment="1">
      <alignment horizontal="center" vertical="center" wrapText="1"/>
    </xf>
    <xf numFmtId="0" fontId="11" fillId="2" borderId="12" xfId="0" applyFont="1" applyFill="1" applyBorder="1" applyAlignment="1">
      <alignment horizontal="justify" vertical="center" wrapText="1"/>
    </xf>
    <xf numFmtId="164" fontId="8" fillId="2" borderId="20" xfId="0" applyNumberFormat="1" applyFont="1" applyFill="1" applyBorder="1" applyAlignment="1">
      <alignment horizontal="center" vertical="center" wrapText="1"/>
    </xf>
    <xf numFmtId="164" fontId="8" fillId="2" borderId="21" xfId="0" applyNumberFormat="1" applyFont="1" applyFill="1" applyBorder="1" applyAlignment="1">
      <alignment horizontal="center" vertical="center" wrapText="1"/>
    </xf>
    <xf numFmtId="0" fontId="21" fillId="3" borderId="1"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164" fontId="8" fillId="0" borderId="15" xfId="0" applyNumberFormat="1"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164" fontId="11" fillId="0" borderId="13" xfId="0" applyNumberFormat="1" applyFont="1" applyFill="1" applyBorder="1" applyAlignment="1">
      <alignment horizontal="center" vertical="center" wrapText="1"/>
    </xf>
    <xf numFmtId="164" fontId="11" fillId="0" borderId="15" xfId="0" applyNumberFormat="1"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SUAD!C8"/></Relationships>
</file>

<file path=xl/drawings/_rels/drawing2.xml.rels><?xml version="1.0" encoding="UTF-8" standalone="yes"?>
<Relationships xmlns="http://schemas.openxmlformats.org/package/2006/relationships"><Relationship Id="rId1" Type="http://schemas.openxmlformats.org/officeDocument/2006/relationships/hyperlink" Target="#SUAD!C8"/></Relationships>
</file>

<file path=xl/drawings/_rels/drawing3.xml.rels><?xml version="1.0" encoding="UTF-8" standalone="yes"?>
<Relationships xmlns="http://schemas.openxmlformats.org/package/2006/relationships"><Relationship Id="rId1" Type="http://schemas.openxmlformats.org/officeDocument/2006/relationships/hyperlink" Target="#SUAD!C8"/></Relationships>
</file>

<file path=xl/drawings/_rels/drawing4.xml.rels><?xml version="1.0" encoding="UTF-8" standalone="yes"?>
<Relationships xmlns="http://schemas.openxmlformats.org/package/2006/relationships"><Relationship Id="rId1" Type="http://schemas.openxmlformats.org/officeDocument/2006/relationships/hyperlink" Target="#SUAD!C8"/></Relationships>
</file>

<file path=xl/drawings/_rels/drawing5.xml.rels><?xml version="1.0" encoding="UTF-8" standalone="yes"?>
<Relationships xmlns="http://schemas.openxmlformats.org/package/2006/relationships"><Relationship Id="rId1" Type="http://schemas.openxmlformats.org/officeDocument/2006/relationships/hyperlink" Target="#SUAD!C8"/></Relationships>
</file>

<file path=xl/drawings/_rels/drawing6.xml.rels><?xml version="1.0" encoding="UTF-8" standalone="yes"?>
<Relationships xmlns="http://schemas.openxmlformats.org/package/2006/relationships"><Relationship Id="rId1" Type="http://schemas.openxmlformats.org/officeDocument/2006/relationships/hyperlink" Target="#SUAD!C8"/></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736147"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764722"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640897"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802822" cy="36739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802822" cy="36739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698047" cy="415018"/>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K22"/>
  <sheetViews>
    <sheetView showGridLines="0" zoomScale="65" zoomScaleNormal="65" zoomScaleSheetLayoutView="65" workbookViewId="0">
      <selection activeCell="B4" sqref="B4"/>
    </sheetView>
  </sheetViews>
  <sheetFormatPr baseColWidth="10" defaultRowHeight="66" customHeight="1"/>
  <cols>
    <col min="1" max="1" width="1.7109375" style="44" customWidth="1"/>
    <col min="2" max="2" width="84.140625" style="44" customWidth="1"/>
    <col min="3" max="3" width="25.140625" style="44" customWidth="1"/>
    <col min="4" max="4" width="22.85546875" style="44" customWidth="1"/>
    <col min="5" max="5" width="19.85546875" style="44" customWidth="1"/>
    <col min="6" max="7" width="22.85546875" style="44" customWidth="1"/>
    <col min="8" max="8" width="49.85546875" style="44" customWidth="1"/>
    <col min="9" max="9" width="16" style="45" customWidth="1"/>
    <col min="10" max="10" width="15.5703125" style="44" customWidth="1"/>
    <col min="11" max="11" width="6.85546875" style="44" customWidth="1"/>
    <col min="12" max="16384" width="11.42578125" style="44"/>
  </cols>
  <sheetData>
    <row r="1" spans="2:11" ht="66" customHeight="1" thickBot="1">
      <c r="B1" s="43"/>
      <c r="C1" s="43"/>
      <c r="D1" s="43"/>
    </row>
    <row r="2" spans="2:11" ht="18" thickBot="1">
      <c r="B2" s="94" t="s">
        <v>50</v>
      </c>
      <c r="C2" s="95"/>
      <c r="D2" s="95"/>
      <c r="E2" s="95"/>
      <c r="F2" s="95"/>
      <c r="G2" s="95"/>
      <c r="H2" s="96"/>
    </row>
    <row r="3" spans="2:11" ht="66" customHeight="1" thickBot="1">
      <c r="B3" s="46" t="s">
        <v>0</v>
      </c>
      <c r="C3" s="47" t="s">
        <v>1</v>
      </c>
      <c r="D3" s="47" t="s">
        <v>2</v>
      </c>
      <c r="E3" s="47" t="s">
        <v>4</v>
      </c>
      <c r="F3" s="47" t="s">
        <v>5</v>
      </c>
      <c r="G3" s="47" t="s">
        <v>6</v>
      </c>
      <c r="H3" s="47" t="s">
        <v>7</v>
      </c>
    </row>
    <row r="4" spans="2:11" s="54" customFormat="1" ht="66" customHeight="1">
      <c r="B4" s="48" t="s">
        <v>35</v>
      </c>
      <c r="C4" s="49">
        <v>1823500000</v>
      </c>
      <c r="D4" s="49"/>
      <c r="E4" s="49">
        <v>0</v>
      </c>
      <c r="F4" s="50">
        <v>0</v>
      </c>
      <c r="G4" s="50">
        <v>0</v>
      </c>
      <c r="H4" s="51" t="s">
        <v>8</v>
      </c>
      <c r="I4" s="52"/>
      <c r="J4" s="53"/>
      <c r="K4" s="53"/>
    </row>
    <row r="5" spans="2:11" s="54" customFormat="1" ht="66" customHeight="1">
      <c r="B5" s="55" t="s">
        <v>36</v>
      </c>
      <c r="C5" s="56">
        <v>21267056</v>
      </c>
      <c r="D5" s="56">
        <v>21267056</v>
      </c>
      <c r="E5" s="56">
        <v>21267056</v>
      </c>
      <c r="F5" s="57">
        <v>21267056</v>
      </c>
      <c r="G5" s="57">
        <v>21267056</v>
      </c>
      <c r="H5" s="58" t="s">
        <v>32</v>
      </c>
      <c r="I5" s="59"/>
      <c r="J5" s="53"/>
      <c r="K5" s="53"/>
    </row>
    <row r="6" spans="2:11" s="54" customFormat="1" ht="66" customHeight="1">
      <c r="B6" s="55" t="s">
        <v>37</v>
      </c>
      <c r="C6" s="56">
        <v>1014750000</v>
      </c>
      <c r="D6" s="56"/>
      <c r="E6" s="56">
        <v>0</v>
      </c>
      <c r="F6" s="57">
        <v>0</v>
      </c>
      <c r="G6" s="57">
        <v>0</v>
      </c>
      <c r="H6" s="58" t="s">
        <v>9</v>
      </c>
      <c r="I6" s="52"/>
      <c r="J6" s="53"/>
      <c r="K6" s="53"/>
    </row>
    <row r="7" spans="2:11" s="54" customFormat="1" ht="66" customHeight="1">
      <c r="B7" s="55" t="s">
        <v>38</v>
      </c>
      <c r="C7" s="56">
        <v>40551300</v>
      </c>
      <c r="D7" s="56"/>
      <c r="E7" s="56">
        <v>0</v>
      </c>
      <c r="F7" s="57">
        <v>0</v>
      </c>
      <c r="G7" s="57">
        <v>0</v>
      </c>
      <c r="H7" s="58" t="s">
        <v>10</v>
      </c>
      <c r="I7" s="59"/>
      <c r="J7" s="53"/>
      <c r="K7" s="53"/>
    </row>
    <row r="8" spans="2:11" s="54" customFormat="1" ht="66" customHeight="1">
      <c r="B8" s="55" t="s">
        <v>39</v>
      </c>
      <c r="C8" s="56">
        <v>100816767</v>
      </c>
      <c r="D8" s="56"/>
      <c r="E8" s="56">
        <v>0</v>
      </c>
      <c r="F8" s="57">
        <v>0</v>
      </c>
      <c r="G8" s="57">
        <v>0</v>
      </c>
      <c r="H8" s="58" t="s">
        <v>33</v>
      </c>
      <c r="I8" s="59"/>
      <c r="J8" s="53"/>
      <c r="K8" s="53"/>
    </row>
    <row r="9" spans="2:11" s="54" customFormat="1" ht="81.75" customHeight="1">
      <c r="B9" s="55" t="s">
        <v>40</v>
      </c>
      <c r="C9" s="56">
        <v>109410000</v>
      </c>
      <c r="D9" s="56"/>
      <c r="E9" s="56">
        <v>0</v>
      </c>
      <c r="F9" s="57">
        <v>0</v>
      </c>
      <c r="G9" s="57">
        <v>0</v>
      </c>
      <c r="H9" s="58" t="s">
        <v>11</v>
      </c>
      <c r="I9" s="52"/>
      <c r="J9" s="53"/>
      <c r="K9" s="53"/>
    </row>
    <row r="10" spans="2:11" s="54" customFormat="1" ht="81.75" customHeight="1">
      <c r="B10" s="55" t="s">
        <v>41</v>
      </c>
      <c r="C10" s="56">
        <v>97568740</v>
      </c>
      <c r="D10" s="56"/>
      <c r="E10" s="56">
        <v>0</v>
      </c>
      <c r="F10" s="57">
        <v>0</v>
      </c>
      <c r="G10" s="57">
        <v>0</v>
      </c>
      <c r="H10" s="58"/>
      <c r="I10" s="59"/>
      <c r="J10" s="53"/>
      <c r="K10" s="53"/>
    </row>
    <row r="11" spans="2:11" s="54" customFormat="1" ht="66" customHeight="1">
      <c r="B11" s="55" t="s">
        <v>42</v>
      </c>
      <c r="C11" s="56">
        <v>821333840</v>
      </c>
      <c r="D11" s="56"/>
      <c r="E11" s="56">
        <v>0</v>
      </c>
      <c r="F11" s="57">
        <v>0</v>
      </c>
      <c r="G11" s="57">
        <v>0</v>
      </c>
      <c r="H11" s="58" t="s">
        <v>12</v>
      </c>
      <c r="I11" s="52"/>
      <c r="J11" s="53"/>
      <c r="K11" s="53"/>
    </row>
    <row r="12" spans="2:11" s="54" customFormat="1" ht="66" customHeight="1">
      <c r="B12" s="55" t="s">
        <v>43</v>
      </c>
      <c r="C12" s="56">
        <v>1698550000</v>
      </c>
      <c r="D12" s="56"/>
      <c r="E12" s="56">
        <v>0</v>
      </c>
      <c r="F12" s="57">
        <v>0</v>
      </c>
      <c r="G12" s="57">
        <v>0</v>
      </c>
      <c r="H12" s="58" t="s">
        <v>13</v>
      </c>
      <c r="I12" s="59"/>
      <c r="J12" s="53"/>
      <c r="K12" s="53"/>
    </row>
    <row r="13" spans="2:11" s="54" customFormat="1" ht="66" customHeight="1">
      <c r="B13" s="55" t="s">
        <v>44</v>
      </c>
      <c r="C13" s="56">
        <v>43392222</v>
      </c>
      <c r="D13" s="56"/>
      <c r="E13" s="56">
        <v>0</v>
      </c>
      <c r="F13" s="57">
        <v>0</v>
      </c>
      <c r="G13" s="57">
        <v>0</v>
      </c>
      <c r="H13" s="58" t="s">
        <v>14</v>
      </c>
      <c r="I13" s="52"/>
      <c r="J13" s="53"/>
      <c r="K13" s="53"/>
    </row>
    <row r="14" spans="2:11" s="54" customFormat="1" ht="66" customHeight="1">
      <c r="B14" s="60" t="s">
        <v>45</v>
      </c>
      <c r="C14" s="61">
        <v>155000000</v>
      </c>
      <c r="D14" s="61"/>
      <c r="E14" s="56">
        <v>0</v>
      </c>
      <c r="F14" s="62">
        <v>0</v>
      </c>
      <c r="G14" s="62">
        <v>0</v>
      </c>
      <c r="H14" s="58" t="s">
        <v>15</v>
      </c>
      <c r="I14" s="52"/>
    </row>
    <row r="15" spans="2:11" s="54" customFormat="1" ht="66" customHeight="1">
      <c r="B15" s="60" t="s">
        <v>46</v>
      </c>
      <c r="C15" s="61">
        <v>350000000</v>
      </c>
      <c r="D15" s="61"/>
      <c r="E15" s="56">
        <v>0</v>
      </c>
      <c r="F15" s="62">
        <v>0</v>
      </c>
      <c r="G15" s="62">
        <v>0</v>
      </c>
      <c r="H15" s="58" t="s">
        <v>34</v>
      </c>
      <c r="I15" s="12"/>
    </row>
    <row r="16" spans="2:11" s="54" customFormat="1" ht="66" customHeight="1">
      <c r="B16" s="60" t="s">
        <v>47</v>
      </c>
      <c r="C16" s="61">
        <v>50858316</v>
      </c>
      <c r="D16" s="61">
        <v>50858316</v>
      </c>
      <c r="E16" s="56">
        <v>50858316</v>
      </c>
      <c r="F16" s="62">
        <v>50858316</v>
      </c>
      <c r="G16" s="62">
        <v>50858316</v>
      </c>
      <c r="H16" s="63" t="s">
        <v>32</v>
      </c>
      <c r="I16" s="12"/>
    </row>
    <row r="17" spans="2:9" s="54" customFormat="1" ht="66" customHeight="1" thickBot="1">
      <c r="B17" s="60" t="s">
        <v>48</v>
      </c>
      <c r="C17" s="61">
        <v>196648665</v>
      </c>
      <c r="D17" s="61"/>
      <c r="E17" s="56">
        <v>0</v>
      </c>
      <c r="F17" s="62">
        <v>0</v>
      </c>
      <c r="G17" s="62">
        <v>0</v>
      </c>
      <c r="H17" s="58" t="s">
        <v>34</v>
      </c>
      <c r="I17" s="12"/>
    </row>
    <row r="18" spans="2:9" ht="18.75" thickBot="1">
      <c r="B18" s="64"/>
      <c r="C18" s="65">
        <f>SUM(C4:C17)</f>
        <v>6523646906</v>
      </c>
      <c r="D18" s="65">
        <f>SUM(D4:D17)</f>
        <v>72125372</v>
      </c>
      <c r="E18" s="65">
        <f>SUM(E4:E17)</f>
        <v>72125372</v>
      </c>
      <c r="F18" s="66"/>
      <c r="G18" s="66"/>
      <c r="H18" s="67"/>
      <c r="I18" s="68"/>
    </row>
    <row r="20" spans="2:9" ht="66" customHeight="1">
      <c r="E20" s="69"/>
    </row>
    <row r="22" spans="2:9" ht="66" customHeight="1">
      <c r="C22" s="69"/>
    </row>
  </sheetData>
  <autoFilter ref="B3:H18"/>
  <mergeCells count="1">
    <mergeCell ref="B2:H2"/>
  </mergeCells>
  <pageMargins left="0.15748031496062992" right="0.15748031496062992" top="0.74803149606299213" bottom="0.74803149606299213" header="0.31496062992125984" footer="0.31496062992125984"/>
  <pageSetup paperSize="9" scale="39" orientation="landscape" r:id="rId1"/>
  <colBreaks count="1" manualBreakCount="1">
    <brk id="8"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J25"/>
  <sheetViews>
    <sheetView showGridLines="0" zoomScale="65" zoomScaleNormal="65" zoomScaleSheetLayoutView="65" workbookViewId="0">
      <pane xSplit="1" ySplit="3" topLeftCell="B22" activePane="bottomRight" state="frozen"/>
      <selection activeCell="Q15" sqref="Q15"/>
      <selection pane="topRight" activeCell="Q15" sqref="Q15"/>
      <selection pane="bottomLeft" activeCell="Q15" sqref="Q15"/>
      <selection pane="bottomRight" activeCell="F25" sqref="F25"/>
    </sheetView>
  </sheetViews>
  <sheetFormatPr baseColWidth="10" defaultRowHeight="15"/>
  <cols>
    <col min="1" max="1" width="1.7109375" style="1" customWidth="1"/>
    <col min="2" max="2" width="65.7109375" style="1" customWidth="1"/>
    <col min="3" max="3" width="22.7109375" style="1" customWidth="1"/>
    <col min="4" max="4" width="18.5703125" style="1" customWidth="1"/>
    <col min="5" max="5" width="27.85546875" style="1" bestFit="1" customWidth="1"/>
    <col min="6" max="7" width="20.5703125" style="1" customWidth="1"/>
    <col min="8" max="8" width="39.28515625" style="1" customWidth="1"/>
    <col min="9" max="9" width="18.7109375" style="13" customWidth="1"/>
    <col min="10" max="10" width="15" style="1" customWidth="1"/>
    <col min="11" max="16384" width="11.42578125" style="1"/>
  </cols>
  <sheetData>
    <row r="1" spans="2:10" ht="21" thickBot="1">
      <c r="B1" s="3"/>
      <c r="C1" s="3"/>
      <c r="D1" s="3"/>
      <c r="E1" s="4"/>
      <c r="F1" s="4"/>
      <c r="G1" s="4"/>
      <c r="H1" s="4"/>
    </row>
    <row r="2" spans="2:10" ht="17.25" customHeight="1" thickBot="1">
      <c r="B2" s="97" t="s">
        <v>51</v>
      </c>
      <c r="C2" s="98"/>
      <c r="D2" s="98"/>
      <c r="E2" s="98"/>
      <c r="F2" s="98"/>
      <c r="G2" s="98"/>
      <c r="H2" s="99"/>
    </row>
    <row r="3" spans="2:10" ht="35.25" customHeight="1" thickBot="1">
      <c r="B3" s="42" t="s">
        <v>0</v>
      </c>
      <c r="C3" s="6" t="s">
        <v>16</v>
      </c>
      <c r="D3" s="6" t="s">
        <v>2</v>
      </c>
      <c r="E3" s="6" t="s">
        <v>4</v>
      </c>
      <c r="F3" s="6" t="s">
        <v>5</v>
      </c>
      <c r="G3" s="6" t="s">
        <v>6</v>
      </c>
      <c r="H3" s="6" t="s">
        <v>7</v>
      </c>
    </row>
    <row r="4" spans="2:10" s="7" customFormat="1" ht="28.5">
      <c r="B4" s="76" t="s">
        <v>57</v>
      </c>
      <c r="C4" s="77">
        <v>399946386</v>
      </c>
      <c r="D4" s="77"/>
      <c r="E4" s="78">
        <v>399946386</v>
      </c>
      <c r="F4" s="78">
        <v>239967830</v>
      </c>
      <c r="G4" s="78">
        <v>239967830</v>
      </c>
      <c r="H4" s="79" t="s">
        <v>52</v>
      </c>
      <c r="I4" s="14"/>
    </row>
    <row r="5" spans="2:10" s="7" customFormat="1" ht="28.5">
      <c r="B5" s="72" t="s">
        <v>58</v>
      </c>
      <c r="C5" s="8">
        <v>65099040.270000003</v>
      </c>
      <c r="D5" s="8"/>
      <c r="E5" s="10">
        <v>65099040.270000003</v>
      </c>
      <c r="F5" s="10">
        <v>0</v>
      </c>
      <c r="G5" s="8">
        <v>0</v>
      </c>
      <c r="H5" s="11" t="s">
        <v>52</v>
      </c>
      <c r="I5" s="14"/>
    </row>
    <row r="6" spans="2:10" s="7" customFormat="1" ht="84.75" customHeight="1">
      <c r="B6" s="72" t="s">
        <v>59</v>
      </c>
      <c r="C6" s="8">
        <v>37000000</v>
      </c>
      <c r="D6" s="8"/>
      <c r="E6" s="10">
        <v>0</v>
      </c>
      <c r="F6" s="10">
        <v>0</v>
      </c>
      <c r="G6" s="10">
        <v>0</v>
      </c>
      <c r="H6" s="11" t="s">
        <v>53</v>
      </c>
      <c r="I6" s="14"/>
    </row>
    <row r="7" spans="2:10" s="7" customFormat="1" ht="57">
      <c r="B7" s="72" t="s">
        <v>60</v>
      </c>
      <c r="C7" s="8">
        <v>150000000</v>
      </c>
      <c r="D7" s="8"/>
      <c r="E7" s="10">
        <v>130900000</v>
      </c>
      <c r="F7" s="10">
        <v>0</v>
      </c>
      <c r="G7" s="10">
        <v>0</v>
      </c>
      <c r="H7" s="11" t="s">
        <v>52</v>
      </c>
      <c r="I7" s="14"/>
    </row>
    <row r="8" spans="2:10" s="7" customFormat="1" ht="71.25">
      <c r="B8" s="72" t="s">
        <v>61</v>
      </c>
      <c r="C8" s="8">
        <v>125000000</v>
      </c>
      <c r="D8" s="8"/>
      <c r="E8" s="10">
        <v>125000000</v>
      </c>
      <c r="F8" s="10">
        <v>84000000</v>
      </c>
      <c r="G8" s="10">
        <v>43000000</v>
      </c>
      <c r="H8" s="11" t="s">
        <v>52</v>
      </c>
      <c r="I8" s="14"/>
    </row>
    <row r="9" spans="2:10" s="7" customFormat="1" ht="28.5">
      <c r="B9" s="72" t="s">
        <v>62</v>
      </c>
      <c r="C9" s="8">
        <v>18230416</v>
      </c>
      <c r="D9" s="8"/>
      <c r="E9" s="10">
        <v>18230416</v>
      </c>
      <c r="F9" s="10">
        <v>9632666</v>
      </c>
      <c r="G9" s="10">
        <v>0</v>
      </c>
      <c r="H9" s="11" t="s">
        <v>52</v>
      </c>
      <c r="I9" s="14"/>
      <c r="J9" s="16"/>
    </row>
    <row r="10" spans="2:10" s="7" customFormat="1" ht="28.5">
      <c r="B10" s="72" t="s">
        <v>63</v>
      </c>
      <c r="C10" s="8">
        <v>100000000</v>
      </c>
      <c r="D10" s="8"/>
      <c r="E10" s="10">
        <v>88681699</v>
      </c>
      <c r="F10" s="10">
        <v>88681699</v>
      </c>
      <c r="G10" s="10">
        <v>88681699</v>
      </c>
      <c r="H10" s="11" t="s">
        <v>52</v>
      </c>
      <c r="I10" s="14"/>
      <c r="J10" s="16"/>
    </row>
    <row r="11" spans="2:10" s="7" customFormat="1" ht="54" customHeight="1">
      <c r="B11" s="72" t="s">
        <v>64</v>
      </c>
      <c r="C11" s="8">
        <v>400000000</v>
      </c>
      <c r="D11" s="8"/>
      <c r="E11" s="10">
        <v>400000000</v>
      </c>
      <c r="F11" s="10">
        <v>0</v>
      </c>
      <c r="G11" s="10">
        <v>0</v>
      </c>
      <c r="H11" s="11" t="s">
        <v>52</v>
      </c>
      <c r="I11" s="14"/>
      <c r="J11" s="16"/>
    </row>
    <row r="12" spans="2:10" s="7" customFormat="1" ht="84" customHeight="1">
      <c r="B12" s="72" t="s">
        <v>17</v>
      </c>
      <c r="C12" s="8">
        <v>80000000</v>
      </c>
      <c r="D12" s="8"/>
      <c r="E12" s="10">
        <v>0</v>
      </c>
      <c r="F12" s="10">
        <v>0</v>
      </c>
      <c r="G12" s="10">
        <v>0</v>
      </c>
      <c r="H12" s="11" t="s">
        <v>55</v>
      </c>
      <c r="I12" s="14"/>
      <c r="J12" s="16"/>
    </row>
    <row r="13" spans="2:10" s="7" customFormat="1" ht="42.75">
      <c r="B13" s="72" t="s">
        <v>65</v>
      </c>
      <c r="C13" s="8">
        <v>60000000</v>
      </c>
      <c r="D13" s="8"/>
      <c r="E13" s="10">
        <v>50488725</v>
      </c>
      <c r="F13" s="10">
        <v>0</v>
      </c>
      <c r="G13" s="10">
        <v>0</v>
      </c>
      <c r="H13" s="11" t="s">
        <v>52</v>
      </c>
      <c r="I13" s="14"/>
    </row>
    <row r="14" spans="2:10" s="7" customFormat="1" ht="42.75">
      <c r="B14" s="72" t="s">
        <v>66</v>
      </c>
      <c r="C14" s="8">
        <v>90000000</v>
      </c>
      <c r="D14" s="8"/>
      <c r="E14" s="10">
        <v>0</v>
      </c>
      <c r="F14" s="10">
        <v>0</v>
      </c>
      <c r="G14" s="10">
        <v>0</v>
      </c>
      <c r="H14" s="100" t="s">
        <v>55</v>
      </c>
      <c r="I14" s="14"/>
    </row>
    <row r="15" spans="2:10" s="7" customFormat="1" ht="42.75">
      <c r="B15" s="72" t="s">
        <v>67</v>
      </c>
      <c r="C15" s="8">
        <v>210000000</v>
      </c>
      <c r="D15" s="8"/>
      <c r="E15" s="10">
        <v>0</v>
      </c>
      <c r="F15" s="10">
        <v>0</v>
      </c>
      <c r="G15" s="10">
        <v>0</v>
      </c>
      <c r="H15" s="100"/>
      <c r="I15" s="14"/>
    </row>
    <row r="16" spans="2:10" s="7" customFormat="1" ht="42.75">
      <c r="B16" s="72" t="s">
        <v>68</v>
      </c>
      <c r="C16" s="8">
        <v>90000000</v>
      </c>
      <c r="D16" s="8"/>
      <c r="E16" s="10">
        <v>90000000</v>
      </c>
      <c r="F16" s="10">
        <v>0</v>
      </c>
      <c r="G16" s="10">
        <v>0</v>
      </c>
      <c r="H16" s="11" t="s">
        <v>52</v>
      </c>
      <c r="I16" s="14"/>
    </row>
    <row r="17" spans="2:9" s="7" customFormat="1" ht="57">
      <c r="B17" s="72" t="s">
        <v>69</v>
      </c>
      <c r="C17" s="8">
        <v>250000000</v>
      </c>
      <c r="D17" s="8"/>
      <c r="E17" s="10">
        <v>0</v>
      </c>
      <c r="F17" s="10">
        <v>0</v>
      </c>
      <c r="G17" s="10">
        <v>0</v>
      </c>
      <c r="H17" s="11" t="s">
        <v>55</v>
      </c>
      <c r="I17" s="14"/>
    </row>
    <row r="18" spans="2:9" s="7" customFormat="1" ht="42.75">
      <c r="B18" s="71" t="s">
        <v>70</v>
      </c>
      <c r="C18" s="10">
        <v>110000000</v>
      </c>
      <c r="D18" s="10"/>
      <c r="E18" s="10">
        <v>0</v>
      </c>
      <c r="F18" s="10">
        <v>0</v>
      </c>
      <c r="G18" s="10">
        <v>0</v>
      </c>
      <c r="H18" s="11" t="s">
        <v>55</v>
      </c>
      <c r="I18" s="14"/>
    </row>
    <row r="19" spans="2:9" s="7" customFormat="1" ht="33" customHeight="1">
      <c r="B19" s="71" t="s">
        <v>71</v>
      </c>
      <c r="C19" s="10">
        <v>450000000</v>
      </c>
      <c r="D19" s="10"/>
      <c r="E19" s="10">
        <v>0</v>
      </c>
      <c r="F19" s="10">
        <v>0</v>
      </c>
      <c r="G19" s="10">
        <v>0</v>
      </c>
      <c r="H19" s="11" t="s">
        <v>54</v>
      </c>
      <c r="I19" s="14"/>
    </row>
    <row r="20" spans="2:9" s="7" customFormat="1" ht="71.25">
      <c r="B20" s="71" t="s">
        <v>72</v>
      </c>
      <c r="C20" s="10">
        <v>210000000</v>
      </c>
      <c r="D20" s="10"/>
      <c r="E20" s="10">
        <v>0</v>
      </c>
      <c r="F20" s="10">
        <v>0</v>
      </c>
      <c r="G20" s="10">
        <v>0</v>
      </c>
      <c r="H20" s="100" t="s">
        <v>34</v>
      </c>
      <c r="I20" s="14"/>
    </row>
    <row r="21" spans="2:9" s="7" customFormat="1" ht="42.75">
      <c r="B21" s="71" t="s">
        <v>73</v>
      </c>
      <c r="C21" s="10">
        <v>131000000</v>
      </c>
      <c r="D21" s="10"/>
      <c r="E21" s="10">
        <v>0</v>
      </c>
      <c r="F21" s="10">
        <v>0</v>
      </c>
      <c r="G21" s="10">
        <v>0</v>
      </c>
      <c r="H21" s="100"/>
      <c r="I21" s="14"/>
    </row>
    <row r="22" spans="2:9" s="7" customFormat="1" ht="42.75">
      <c r="B22" s="71" t="s">
        <v>74</v>
      </c>
      <c r="C22" s="10">
        <v>250000000</v>
      </c>
      <c r="D22" s="10"/>
      <c r="E22" s="10">
        <v>0</v>
      </c>
      <c r="F22" s="10">
        <v>0</v>
      </c>
      <c r="G22" s="10">
        <v>0</v>
      </c>
      <c r="H22" s="80" t="s">
        <v>34</v>
      </c>
      <c r="I22" s="14"/>
    </row>
    <row r="23" spans="2:9" s="7" customFormat="1" ht="57" customHeight="1">
      <c r="B23" s="71" t="s">
        <v>76</v>
      </c>
      <c r="C23" s="10">
        <v>150000000</v>
      </c>
      <c r="D23" s="10"/>
      <c r="E23" s="10">
        <v>0</v>
      </c>
      <c r="F23" s="10">
        <v>0</v>
      </c>
      <c r="G23" s="10">
        <v>0</v>
      </c>
      <c r="H23" s="11" t="s">
        <v>55</v>
      </c>
      <c r="I23" s="14"/>
    </row>
    <row r="24" spans="2:9" s="7" customFormat="1" ht="64.5" customHeight="1" thickBot="1">
      <c r="B24" s="81" t="s">
        <v>75</v>
      </c>
      <c r="C24" s="40">
        <v>140000000</v>
      </c>
      <c r="D24" s="40"/>
      <c r="E24" s="40">
        <v>0</v>
      </c>
      <c r="F24" s="40">
        <v>0</v>
      </c>
      <c r="G24" s="40">
        <v>0</v>
      </c>
      <c r="H24" s="82" t="s">
        <v>34</v>
      </c>
      <c r="I24" s="14"/>
    </row>
    <row r="25" spans="2:9" ht="18.75" customHeight="1" thickBot="1">
      <c r="B25" s="74"/>
      <c r="C25" s="75">
        <f>SUM(C4:C24)</f>
        <v>3516275842.27</v>
      </c>
      <c r="D25" s="75">
        <f>SUM(D4:D24)</f>
        <v>0</v>
      </c>
      <c r="E25" s="75">
        <f>SUM(E4:E24)</f>
        <v>1368346266.27</v>
      </c>
      <c r="F25" s="75">
        <f>SUM(F4:F24)</f>
        <v>422282195</v>
      </c>
      <c r="G25" s="75"/>
      <c r="H25" s="75"/>
    </row>
  </sheetData>
  <mergeCells count="3">
    <mergeCell ref="B2:H2"/>
    <mergeCell ref="H14:H15"/>
    <mergeCell ref="H20:H21"/>
  </mergeCells>
  <pageMargins left="0.19685039370078741" right="0.15748031496062992" top="0.74803149606299213" bottom="0.74803149606299213" header="0.31496062992125984" footer="0.31496062992125984"/>
  <pageSetup scale="43" orientation="landscape" r:id="rId1"/>
  <colBreaks count="1" manualBreakCount="1">
    <brk id="8"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J46"/>
  <sheetViews>
    <sheetView showGridLines="0" zoomScale="65" zoomScaleNormal="65" zoomScaleSheetLayoutView="65" workbookViewId="0">
      <pane xSplit="1" ySplit="3" topLeftCell="B46" activePane="bottomRight" state="frozen"/>
      <selection activeCell="Q15" sqref="Q15"/>
      <selection pane="topRight" activeCell="Q15" sqref="Q15"/>
      <selection pane="bottomLeft" activeCell="Q15" sqref="Q15"/>
      <selection pane="bottomRight" activeCell="B2" sqref="B2:I2"/>
    </sheetView>
  </sheetViews>
  <sheetFormatPr baseColWidth="10" defaultRowHeight="15"/>
  <cols>
    <col min="1" max="1" width="1.7109375" style="21" customWidth="1"/>
    <col min="2" max="2" width="54.85546875" style="21" customWidth="1"/>
    <col min="3" max="3" width="22.85546875" style="21" customWidth="1"/>
    <col min="4" max="4" width="19.28515625" style="21" customWidth="1"/>
    <col min="5" max="5" width="19.5703125" style="21" customWidth="1"/>
    <col min="6" max="8" width="22.5703125" style="21" customWidth="1"/>
    <col min="9" max="9" width="28.5703125" style="21" customWidth="1"/>
    <col min="10" max="10" width="16.85546875" style="22" bestFit="1" customWidth="1"/>
    <col min="11" max="16384" width="11.42578125" style="21"/>
  </cols>
  <sheetData>
    <row r="1" spans="2:10" ht="21" thickBot="1">
      <c r="B1" s="23"/>
      <c r="C1" s="23"/>
      <c r="D1" s="23"/>
      <c r="E1" s="23"/>
      <c r="F1" s="24"/>
      <c r="G1" s="24"/>
      <c r="H1" s="24"/>
      <c r="I1" s="24"/>
    </row>
    <row r="2" spans="2:10" ht="17.25" customHeight="1" thickBot="1">
      <c r="B2" s="101" t="s">
        <v>56</v>
      </c>
      <c r="C2" s="102"/>
      <c r="D2" s="102"/>
      <c r="E2" s="102"/>
      <c r="F2" s="102"/>
      <c r="G2" s="102"/>
      <c r="H2" s="102"/>
      <c r="I2" s="103"/>
    </row>
    <row r="3" spans="2:10" ht="30.75" thickBot="1">
      <c r="B3" s="83" t="s">
        <v>0</v>
      </c>
      <c r="C3" s="38" t="s">
        <v>16</v>
      </c>
      <c r="D3" s="38" t="s">
        <v>2</v>
      </c>
      <c r="E3" s="38" t="s">
        <v>3</v>
      </c>
      <c r="F3" s="38" t="s">
        <v>4</v>
      </c>
      <c r="G3" s="38" t="s">
        <v>5</v>
      </c>
      <c r="H3" s="38" t="s">
        <v>6</v>
      </c>
      <c r="I3" s="38" t="s">
        <v>7</v>
      </c>
    </row>
    <row r="4" spans="2:10" s="7" customFormat="1" ht="42.75">
      <c r="B4" s="87" t="s">
        <v>88</v>
      </c>
      <c r="C4" s="88">
        <v>220000000</v>
      </c>
      <c r="D4" s="88"/>
      <c r="E4" s="88"/>
      <c r="F4" s="78">
        <v>0</v>
      </c>
      <c r="G4" s="78">
        <v>0</v>
      </c>
      <c r="H4" s="78">
        <v>0</v>
      </c>
      <c r="I4" s="89" t="s">
        <v>55</v>
      </c>
      <c r="J4" s="25"/>
    </row>
    <row r="5" spans="2:10" s="27" customFormat="1" ht="57">
      <c r="B5" s="73" t="s">
        <v>89</v>
      </c>
      <c r="C5" s="18">
        <v>80000000</v>
      </c>
      <c r="D5" s="18"/>
      <c r="E5" s="18"/>
      <c r="F5" s="10">
        <v>80000000</v>
      </c>
      <c r="G5" s="10">
        <v>0</v>
      </c>
      <c r="H5" s="10">
        <v>0</v>
      </c>
      <c r="I5" s="90" t="s">
        <v>90</v>
      </c>
      <c r="J5" s="26"/>
    </row>
    <row r="6" spans="2:10" s="7" customFormat="1" ht="57">
      <c r="B6" s="73" t="s">
        <v>99</v>
      </c>
      <c r="C6" s="104">
        <v>259670589</v>
      </c>
      <c r="D6" s="18"/>
      <c r="E6" s="18"/>
      <c r="F6" s="10">
        <v>0</v>
      </c>
      <c r="G6" s="10">
        <v>0</v>
      </c>
      <c r="H6" s="10">
        <v>0</v>
      </c>
      <c r="I6" s="105" t="s">
        <v>110</v>
      </c>
      <c r="J6" s="25"/>
    </row>
    <row r="7" spans="2:10" s="7" customFormat="1" ht="77.25" customHeight="1">
      <c r="B7" s="73" t="s">
        <v>100</v>
      </c>
      <c r="C7" s="104"/>
      <c r="D7" s="18"/>
      <c r="E7" s="18"/>
      <c r="F7" s="10">
        <v>0</v>
      </c>
      <c r="G7" s="10">
        <v>0</v>
      </c>
      <c r="H7" s="10">
        <v>0</v>
      </c>
      <c r="I7" s="105"/>
      <c r="J7" s="25"/>
    </row>
    <row r="8" spans="2:10" s="7" customFormat="1" ht="84.75" customHeight="1">
      <c r="B8" s="73" t="s">
        <v>101</v>
      </c>
      <c r="C8" s="104"/>
      <c r="D8" s="18"/>
      <c r="E8" s="18"/>
      <c r="F8" s="10">
        <v>0</v>
      </c>
      <c r="G8" s="10">
        <v>0</v>
      </c>
      <c r="H8" s="10">
        <v>0</v>
      </c>
      <c r="I8" s="105"/>
      <c r="J8" s="25"/>
    </row>
    <row r="9" spans="2:10" s="7" customFormat="1" ht="75.75" customHeight="1">
      <c r="B9" s="73" t="s">
        <v>102</v>
      </c>
      <c r="C9" s="104"/>
      <c r="D9" s="18"/>
      <c r="E9" s="18"/>
      <c r="F9" s="10">
        <v>0</v>
      </c>
      <c r="G9" s="10">
        <v>0</v>
      </c>
      <c r="H9" s="10">
        <v>0</v>
      </c>
      <c r="I9" s="105"/>
      <c r="J9" s="25"/>
    </row>
    <row r="10" spans="2:10" s="7" customFormat="1" ht="71.25">
      <c r="B10" s="73" t="s">
        <v>103</v>
      </c>
      <c r="C10" s="104"/>
      <c r="D10" s="18"/>
      <c r="E10" s="18"/>
      <c r="F10" s="10">
        <v>0</v>
      </c>
      <c r="G10" s="10">
        <v>0</v>
      </c>
      <c r="H10" s="10">
        <v>0</v>
      </c>
      <c r="I10" s="105"/>
      <c r="J10" s="25"/>
    </row>
    <row r="11" spans="2:10" s="7" customFormat="1" ht="85.5">
      <c r="B11" s="73" t="s">
        <v>94</v>
      </c>
      <c r="C11" s="18">
        <v>274105369</v>
      </c>
      <c r="D11" s="18"/>
      <c r="E11" s="18"/>
      <c r="F11" s="10">
        <v>274105369</v>
      </c>
      <c r="G11" s="10">
        <v>0</v>
      </c>
      <c r="H11" s="10">
        <v>0</v>
      </c>
      <c r="I11" s="90" t="s">
        <v>90</v>
      </c>
      <c r="J11" s="25"/>
    </row>
    <row r="12" spans="2:10" s="27" customFormat="1" ht="71.25">
      <c r="B12" s="73" t="s">
        <v>98</v>
      </c>
      <c r="C12" s="18">
        <v>40000000</v>
      </c>
      <c r="D12" s="18"/>
      <c r="E12" s="18"/>
      <c r="F12" s="10">
        <v>0</v>
      </c>
      <c r="G12" s="10">
        <v>0</v>
      </c>
      <c r="H12" s="10">
        <v>0</v>
      </c>
      <c r="I12" s="90" t="s">
        <v>97</v>
      </c>
      <c r="J12" s="28"/>
    </row>
    <row r="13" spans="2:10" s="27" customFormat="1" ht="99.75">
      <c r="B13" s="73" t="s">
        <v>104</v>
      </c>
      <c r="C13" s="18">
        <v>26301142</v>
      </c>
      <c r="D13" s="18"/>
      <c r="E13" s="18"/>
      <c r="F13" s="10">
        <v>26301142</v>
      </c>
      <c r="G13" s="10">
        <v>0</v>
      </c>
      <c r="H13" s="10">
        <v>0</v>
      </c>
      <c r="I13" s="90" t="s">
        <v>90</v>
      </c>
      <c r="J13" s="26"/>
    </row>
    <row r="14" spans="2:10" s="7" customFormat="1" ht="85.5">
      <c r="B14" s="73" t="s">
        <v>96</v>
      </c>
      <c r="C14" s="18">
        <v>100000000</v>
      </c>
      <c r="D14" s="18"/>
      <c r="E14" s="18"/>
      <c r="F14" s="10">
        <v>100000000</v>
      </c>
      <c r="G14" s="10">
        <v>0</v>
      </c>
      <c r="H14" s="10">
        <v>0</v>
      </c>
      <c r="I14" s="90" t="s">
        <v>90</v>
      </c>
      <c r="J14" s="25"/>
    </row>
    <row r="15" spans="2:10" s="27" customFormat="1" ht="71.25">
      <c r="B15" s="73" t="s">
        <v>105</v>
      </c>
      <c r="C15" s="18">
        <v>20000000</v>
      </c>
      <c r="D15" s="18"/>
      <c r="E15" s="18"/>
      <c r="F15" s="10">
        <v>20000000</v>
      </c>
      <c r="G15" s="10">
        <v>0</v>
      </c>
      <c r="H15" s="10">
        <v>0</v>
      </c>
      <c r="I15" s="90" t="s">
        <v>90</v>
      </c>
      <c r="J15" s="26"/>
    </row>
    <row r="16" spans="2:10" s="7" customFormat="1" ht="171">
      <c r="B16" s="73" t="s">
        <v>18</v>
      </c>
      <c r="C16" s="18">
        <v>66348176</v>
      </c>
      <c r="D16" s="18"/>
      <c r="E16" s="18"/>
      <c r="F16" s="10">
        <v>0</v>
      </c>
      <c r="G16" s="10">
        <v>0</v>
      </c>
      <c r="H16" s="10">
        <v>0</v>
      </c>
      <c r="I16" s="9" t="s">
        <v>55</v>
      </c>
      <c r="J16" s="25"/>
    </row>
    <row r="17" spans="2:10" s="7" customFormat="1" ht="128.25">
      <c r="B17" s="73" t="s">
        <v>91</v>
      </c>
      <c r="C17" s="18">
        <v>663000000</v>
      </c>
      <c r="D17" s="18"/>
      <c r="E17" s="18"/>
      <c r="F17" s="18">
        <v>663000000</v>
      </c>
      <c r="G17" s="18">
        <v>0</v>
      </c>
      <c r="H17" s="18">
        <v>0</v>
      </c>
      <c r="I17" s="90" t="s">
        <v>90</v>
      </c>
      <c r="J17" s="25"/>
    </row>
    <row r="18" spans="2:10" s="7" customFormat="1" ht="81" customHeight="1">
      <c r="B18" s="73" t="s">
        <v>95</v>
      </c>
      <c r="C18" s="18">
        <v>20000000</v>
      </c>
      <c r="D18" s="18"/>
      <c r="E18" s="18"/>
      <c r="F18" s="18">
        <v>20000000</v>
      </c>
      <c r="G18" s="18">
        <v>0</v>
      </c>
      <c r="H18" s="18">
        <v>0</v>
      </c>
      <c r="I18" s="90" t="s">
        <v>90</v>
      </c>
      <c r="J18" s="25"/>
    </row>
    <row r="19" spans="2:10" s="7" customFormat="1" ht="71.25">
      <c r="B19" s="73" t="s">
        <v>112</v>
      </c>
      <c r="C19" s="18">
        <v>50000000</v>
      </c>
      <c r="D19" s="18"/>
      <c r="E19" s="18"/>
      <c r="F19" s="18">
        <v>50000000</v>
      </c>
      <c r="G19" s="18">
        <v>0</v>
      </c>
      <c r="H19" s="18">
        <v>0</v>
      </c>
      <c r="I19" s="90" t="s">
        <v>90</v>
      </c>
      <c r="J19" s="25"/>
    </row>
    <row r="20" spans="2:10" s="7" customFormat="1" ht="142.5">
      <c r="B20" s="73" t="s">
        <v>19</v>
      </c>
      <c r="C20" s="18">
        <v>30000000</v>
      </c>
      <c r="D20" s="18"/>
      <c r="E20" s="18"/>
      <c r="F20" s="18">
        <v>0</v>
      </c>
      <c r="G20" s="18">
        <v>0</v>
      </c>
      <c r="H20" s="18">
        <v>0</v>
      </c>
      <c r="I20" s="9" t="s">
        <v>55</v>
      </c>
      <c r="J20" s="29"/>
    </row>
    <row r="21" spans="2:10" s="7" customFormat="1" ht="156.75">
      <c r="B21" s="73" t="s">
        <v>111</v>
      </c>
      <c r="C21" s="18">
        <v>400000000</v>
      </c>
      <c r="D21" s="18"/>
      <c r="E21" s="18"/>
      <c r="F21" s="18">
        <v>0</v>
      </c>
      <c r="G21" s="18">
        <v>0</v>
      </c>
      <c r="H21" s="18">
        <v>0</v>
      </c>
      <c r="I21" s="11" t="s">
        <v>110</v>
      </c>
      <c r="J21" s="25"/>
    </row>
    <row r="22" spans="2:10" s="7" customFormat="1" ht="177.75" customHeight="1">
      <c r="B22" s="73" t="s">
        <v>20</v>
      </c>
      <c r="C22" s="18">
        <v>100000000</v>
      </c>
      <c r="D22" s="18"/>
      <c r="E22" s="18"/>
      <c r="F22" s="18">
        <v>0</v>
      </c>
      <c r="G22" s="18">
        <v>0</v>
      </c>
      <c r="H22" s="18">
        <v>0</v>
      </c>
      <c r="I22" s="9" t="s">
        <v>55</v>
      </c>
      <c r="J22" s="25"/>
    </row>
    <row r="23" spans="2:10" s="1" customFormat="1" ht="128.25">
      <c r="B23" s="91" t="s">
        <v>21</v>
      </c>
      <c r="C23" s="18">
        <v>10000000</v>
      </c>
      <c r="D23" s="18"/>
      <c r="E23" s="18"/>
      <c r="F23" s="18">
        <v>0</v>
      </c>
      <c r="G23" s="18"/>
      <c r="H23" s="18">
        <v>0</v>
      </c>
      <c r="I23" s="9" t="s">
        <v>55</v>
      </c>
      <c r="J23" s="2"/>
    </row>
    <row r="24" spans="2:10" s="1" customFormat="1" ht="142.5">
      <c r="B24" s="91" t="s">
        <v>23</v>
      </c>
      <c r="C24" s="18">
        <v>12000000</v>
      </c>
      <c r="D24" s="18"/>
      <c r="E24" s="18"/>
      <c r="F24" s="18">
        <v>0</v>
      </c>
      <c r="G24" s="18"/>
      <c r="H24" s="18">
        <v>0</v>
      </c>
      <c r="I24" s="9" t="s">
        <v>55</v>
      </c>
      <c r="J24" s="2"/>
    </row>
    <row r="25" spans="2:10" s="1" customFormat="1" ht="228.75" customHeight="1">
      <c r="B25" s="91" t="s">
        <v>24</v>
      </c>
      <c r="C25" s="18">
        <v>100000000</v>
      </c>
      <c r="D25" s="18"/>
      <c r="E25" s="18"/>
      <c r="F25" s="18">
        <v>0</v>
      </c>
      <c r="G25" s="18"/>
      <c r="H25" s="18">
        <v>0</v>
      </c>
      <c r="I25" s="9" t="s">
        <v>55</v>
      </c>
      <c r="J25" s="2"/>
    </row>
    <row r="26" spans="2:10" s="1" customFormat="1" ht="213.75">
      <c r="B26" s="91" t="s">
        <v>25</v>
      </c>
      <c r="C26" s="18">
        <v>135000000</v>
      </c>
      <c r="D26" s="18"/>
      <c r="E26" s="18"/>
      <c r="F26" s="18">
        <v>0</v>
      </c>
      <c r="G26" s="18"/>
      <c r="H26" s="18">
        <v>0</v>
      </c>
      <c r="I26" s="9" t="s">
        <v>55</v>
      </c>
      <c r="J26" s="2"/>
    </row>
    <row r="27" spans="2:10" s="1" customFormat="1" ht="185.25">
      <c r="B27" s="91" t="s">
        <v>22</v>
      </c>
      <c r="C27" s="18">
        <v>8500000</v>
      </c>
      <c r="D27" s="18"/>
      <c r="E27" s="18"/>
      <c r="F27" s="18">
        <v>0</v>
      </c>
      <c r="G27" s="18"/>
      <c r="H27" s="18">
        <v>0</v>
      </c>
      <c r="I27" s="9" t="s">
        <v>55</v>
      </c>
      <c r="J27" s="2"/>
    </row>
    <row r="28" spans="2:10" s="1" customFormat="1" ht="171">
      <c r="B28" s="91" t="s">
        <v>26</v>
      </c>
      <c r="C28" s="18">
        <v>40000000</v>
      </c>
      <c r="D28" s="18"/>
      <c r="E28" s="18"/>
      <c r="F28" s="18">
        <v>0</v>
      </c>
      <c r="G28" s="18"/>
      <c r="H28" s="18">
        <v>0</v>
      </c>
      <c r="I28" s="9" t="s">
        <v>55</v>
      </c>
      <c r="J28" s="2"/>
    </row>
    <row r="29" spans="2:10" s="1" customFormat="1" ht="57">
      <c r="B29" s="71" t="s">
        <v>116</v>
      </c>
      <c r="C29" s="10">
        <v>60000000</v>
      </c>
      <c r="D29" s="10"/>
      <c r="E29" s="10"/>
      <c r="F29" s="10">
        <v>0</v>
      </c>
      <c r="G29" s="10">
        <v>0</v>
      </c>
      <c r="H29" s="10">
        <v>0</v>
      </c>
      <c r="I29" s="11" t="s">
        <v>55</v>
      </c>
      <c r="J29" s="2"/>
    </row>
    <row r="30" spans="2:10" s="1" customFormat="1" ht="85.5">
      <c r="B30" s="71" t="s">
        <v>109</v>
      </c>
      <c r="C30" s="10">
        <v>546000000</v>
      </c>
      <c r="D30" s="10"/>
      <c r="E30" s="10"/>
      <c r="F30" s="10">
        <v>0</v>
      </c>
      <c r="G30" s="10">
        <v>0</v>
      </c>
      <c r="H30" s="10">
        <v>0</v>
      </c>
      <c r="I30" s="11" t="s">
        <v>110</v>
      </c>
      <c r="J30" s="2"/>
    </row>
    <row r="31" spans="2:10" s="1" customFormat="1" ht="130.5" customHeight="1">
      <c r="B31" s="71" t="s">
        <v>123</v>
      </c>
      <c r="C31" s="10">
        <v>220000000</v>
      </c>
      <c r="D31" s="10"/>
      <c r="E31" s="10"/>
      <c r="F31" s="10">
        <v>220000000</v>
      </c>
      <c r="G31" s="10">
        <v>129212000</v>
      </c>
      <c r="H31" s="10">
        <v>47896000</v>
      </c>
      <c r="I31" s="11" t="s">
        <v>32</v>
      </c>
      <c r="J31" s="2"/>
    </row>
    <row r="32" spans="2:10" s="1" customFormat="1" ht="71.25">
      <c r="B32" s="71" t="s">
        <v>93</v>
      </c>
      <c r="C32" s="10">
        <v>16805180</v>
      </c>
      <c r="D32" s="10"/>
      <c r="E32" s="10"/>
      <c r="F32" s="10">
        <v>0</v>
      </c>
      <c r="G32" s="10">
        <v>0</v>
      </c>
      <c r="H32" s="10">
        <v>0</v>
      </c>
      <c r="I32" s="11" t="s">
        <v>92</v>
      </c>
      <c r="J32" s="2"/>
    </row>
    <row r="33" spans="2:10" s="1" customFormat="1" ht="85.5">
      <c r="B33" s="71" t="s">
        <v>107</v>
      </c>
      <c r="C33" s="10">
        <v>40000000</v>
      </c>
      <c r="D33" s="10"/>
      <c r="E33" s="10"/>
      <c r="F33" s="10">
        <v>0</v>
      </c>
      <c r="G33" s="10">
        <v>0</v>
      </c>
      <c r="H33" s="10">
        <v>0</v>
      </c>
      <c r="I33" s="11" t="s">
        <v>106</v>
      </c>
      <c r="J33" s="2"/>
    </row>
    <row r="34" spans="2:10" s="1" customFormat="1" ht="85.5">
      <c r="B34" s="71" t="s">
        <v>108</v>
      </c>
      <c r="C34" s="10">
        <v>51629429</v>
      </c>
      <c r="D34" s="10"/>
      <c r="E34" s="10"/>
      <c r="F34" s="10">
        <v>0</v>
      </c>
      <c r="G34" s="10">
        <v>0</v>
      </c>
      <c r="H34" s="10">
        <v>0</v>
      </c>
      <c r="I34" s="11" t="s">
        <v>110</v>
      </c>
      <c r="J34" s="2"/>
    </row>
    <row r="35" spans="2:10" s="1" customFormat="1" ht="83.25" customHeight="1">
      <c r="B35" s="71" t="s">
        <v>114</v>
      </c>
      <c r="C35" s="10">
        <v>120000000</v>
      </c>
      <c r="D35" s="10"/>
      <c r="E35" s="10"/>
      <c r="F35" s="10">
        <v>0</v>
      </c>
      <c r="G35" s="10">
        <v>0</v>
      </c>
      <c r="H35" s="10">
        <v>0</v>
      </c>
      <c r="I35" s="11" t="s">
        <v>113</v>
      </c>
      <c r="J35" s="2"/>
    </row>
    <row r="36" spans="2:10" s="1" customFormat="1" ht="88.5" customHeight="1">
      <c r="B36" s="71" t="s">
        <v>115</v>
      </c>
      <c r="C36" s="10">
        <v>20000000</v>
      </c>
      <c r="D36" s="10"/>
      <c r="E36" s="10"/>
      <c r="F36" s="10">
        <v>0</v>
      </c>
      <c r="G36" s="10">
        <v>0</v>
      </c>
      <c r="H36" s="10">
        <v>0</v>
      </c>
      <c r="I36" s="11" t="s">
        <v>110</v>
      </c>
      <c r="J36" s="2"/>
    </row>
    <row r="37" spans="2:10" s="1" customFormat="1" ht="114">
      <c r="B37" s="71" t="s">
        <v>120</v>
      </c>
      <c r="C37" s="10">
        <v>300000000</v>
      </c>
      <c r="D37" s="10"/>
      <c r="E37" s="10"/>
      <c r="F37" s="10">
        <v>0</v>
      </c>
      <c r="G37" s="10">
        <v>0</v>
      </c>
      <c r="H37" s="10">
        <v>0</v>
      </c>
      <c r="I37" s="11" t="s">
        <v>119</v>
      </c>
      <c r="J37" s="2"/>
    </row>
    <row r="38" spans="2:10" s="1" customFormat="1" ht="85.5">
      <c r="B38" s="71" t="s">
        <v>118</v>
      </c>
      <c r="C38" s="10">
        <v>110000000</v>
      </c>
      <c r="D38" s="10"/>
      <c r="E38" s="10"/>
      <c r="F38" s="10">
        <v>0</v>
      </c>
      <c r="G38" s="10">
        <v>0</v>
      </c>
      <c r="H38" s="10">
        <v>0</v>
      </c>
      <c r="I38" s="11" t="s">
        <v>117</v>
      </c>
      <c r="J38" s="2"/>
    </row>
    <row r="39" spans="2:10" s="1" customFormat="1" ht="71.25">
      <c r="B39" s="72" t="s">
        <v>121</v>
      </c>
      <c r="C39" s="10">
        <v>400000000</v>
      </c>
      <c r="D39" s="8"/>
      <c r="E39" s="8"/>
      <c r="F39" s="10">
        <v>0</v>
      </c>
      <c r="G39" s="10">
        <v>0</v>
      </c>
      <c r="H39" s="10">
        <v>0</v>
      </c>
      <c r="I39" s="11" t="s">
        <v>110</v>
      </c>
      <c r="J39" s="2"/>
    </row>
    <row r="40" spans="2:10" s="1" customFormat="1" ht="114">
      <c r="B40" s="72" t="s">
        <v>27</v>
      </c>
      <c r="C40" s="10">
        <v>50000000</v>
      </c>
      <c r="D40" s="8"/>
      <c r="E40" s="8"/>
      <c r="F40" s="10">
        <v>0</v>
      </c>
      <c r="G40" s="10">
        <v>0</v>
      </c>
      <c r="H40" s="10">
        <v>0</v>
      </c>
      <c r="I40" s="9" t="s">
        <v>55</v>
      </c>
      <c r="J40" s="2"/>
    </row>
    <row r="41" spans="2:10" s="1" customFormat="1" ht="29.25" thickBot="1">
      <c r="B41" s="81" t="s">
        <v>122</v>
      </c>
      <c r="C41" s="40">
        <v>64072932</v>
      </c>
      <c r="D41" s="92"/>
      <c r="E41" s="40">
        <v>64072932</v>
      </c>
      <c r="F41" s="40">
        <v>47000000</v>
      </c>
      <c r="G41" s="40">
        <v>0</v>
      </c>
      <c r="H41" s="40">
        <v>0</v>
      </c>
      <c r="I41" s="93" t="s">
        <v>90</v>
      </c>
      <c r="J41" s="2"/>
    </row>
    <row r="42" spans="2:10" s="1" customFormat="1" ht="18.75" customHeight="1" thickBot="1">
      <c r="B42" s="86"/>
      <c r="C42" s="75">
        <f t="shared" ref="C42:H42" si="0">SUM(C4:C41)</f>
        <v>4653432817</v>
      </c>
      <c r="D42" s="75">
        <f t="shared" si="0"/>
        <v>0</v>
      </c>
      <c r="E42" s="75">
        <f t="shared" si="0"/>
        <v>64072932</v>
      </c>
      <c r="F42" s="75">
        <f t="shared" si="0"/>
        <v>1500406511</v>
      </c>
      <c r="G42" s="75">
        <f t="shared" si="0"/>
        <v>129212000</v>
      </c>
      <c r="H42" s="75">
        <f t="shared" si="0"/>
        <v>47896000</v>
      </c>
      <c r="I42" s="75"/>
      <c r="J42" s="30">
        <f>+SUM(J4:J41)</f>
        <v>0</v>
      </c>
    </row>
    <row r="43" spans="2:10" s="1" customFormat="1">
      <c r="J43" s="2"/>
    </row>
    <row r="44" spans="2:10">
      <c r="C44" s="31"/>
      <c r="F44" s="31"/>
      <c r="G44" s="31"/>
      <c r="H44" s="31"/>
    </row>
    <row r="46" spans="2:10">
      <c r="C46" s="31"/>
      <c r="F46" s="21">
        <v>570406511</v>
      </c>
    </row>
  </sheetData>
  <mergeCells count="3">
    <mergeCell ref="B2:I2"/>
    <mergeCell ref="C6:C10"/>
    <mergeCell ref="I6:I10"/>
  </mergeCells>
  <pageMargins left="0.35433070866141736" right="0.19685039370078741" top="0.74803149606299213" bottom="0.55118110236220474" header="0.31496062992125984" footer="0.31496062992125984"/>
  <pageSetup paperSize="9" scale="3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1"/>
  <sheetViews>
    <sheetView showGridLines="0" zoomScale="60" zoomScaleNormal="60" workbookViewId="0">
      <pane xSplit="1" ySplit="3" topLeftCell="B4" activePane="bottomRight" state="frozen"/>
      <selection activeCell="Q15" sqref="Q15"/>
      <selection pane="topRight" activeCell="Q15" sqref="Q15"/>
      <selection pane="bottomLeft" activeCell="Q15" sqref="Q15"/>
      <selection pane="bottomRight" activeCell="B7" sqref="B7"/>
    </sheetView>
  </sheetViews>
  <sheetFormatPr baseColWidth="10" defaultRowHeight="15"/>
  <cols>
    <col min="1" max="1" width="1.7109375" style="1" customWidth="1"/>
    <col min="2" max="2" width="69" style="1" customWidth="1"/>
    <col min="3" max="3" width="23.140625" style="32" customWidth="1"/>
    <col min="4" max="4" width="21.42578125" style="1" customWidth="1"/>
    <col min="5" max="7" width="22" style="1" customWidth="1"/>
    <col min="8" max="8" width="34.5703125" style="1" customWidth="1"/>
    <col min="9" max="16384" width="11.42578125" style="1"/>
  </cols>
  <sheetData>
    <row r="1" spans="2:8" ht="21" thickBot="1">
      <c r="B1" s="3"/>
      <c r="C1" s="33"/>
      <c r="D1" s="3"/>
      <c r="E1" s="4"/>
      <c r="F1" s="4"/>
      <c r="G1" s="4"/>
      <c r="H1" s="4"/>
    </row>
    <row r="2" spans="2:8" ht="17.25" customHeight="1" thickBot="1">
      <c r="B2" s="97" t="s">
        <v>49</v>
      </c>
      <c r="C2" s="98"/>
      <c r="D2" s="98"/>
      <c r="E2" s="98"/>
      <c r="F2" s="98"/>
      <c r="G2" s="98"/>
      <c r="H2" s="99"/>
    </row>
    <row r="3" spans="2:8" ht="30.75" thickBot="1">
      <c r="B3" s="5" t="s">
        <v>0</v>
      </c>
      <c r="C3" s="6" t="s">
        <v>16</v>
      </c>
      <c r="D3" s="6" t="s">
        <v>2</v>
      </c>
      <c r="E3" s="6" t="s">
        <v>4</v>
      </c>
      <c r="F3" s="6" t="s">
        <v>5</v>
      </c>
      <c r="G3" s="6" t="s">
        <v>6</v>
      </c>
      <c r="H3" s="6" t="s">
        <v>7</v>
      </c>
    </row>
    <row r="4" spans="2:8" s="7" customFormat="1" ht="71.25">
      <c r="B4" s="17" t="s">
        <v>87</v>
      </c>
      <c r="C4" s="35">
        <v>300000000</v>
      </c>
      <c r="D4" s="15"/>
      <c r="E4" s="10">
        <v>0</v>
      </c>
      <c r="F4" s="15">
        <v>0</v>
      </c>
      <c r="G4" s="15">
        <v>0</v>
      </c>
      <c r="H4" s="15" t="s">
        <v>8</v>
      </c>
    </row>
    <row r="5" spans="2:8" s="7" customFormat="1" ht="71.25">
      <c r="B5" s="17" t="s">
        <v>81</v>
      </c>
      <c r="C5" s="34">
        <v>300000000</v>
      </c>
      <c r="D5" s="15"/>
      <c r="E5" s="10">
        <v>0</v>
      </c>
      <c r="F5" s="15">
        <v>0</v>
      </c>
      <c r="G5" s="15">
        <v>0</v>
      </c>
      <c r="H5" s="15" t="s">
        <v>28</v>
      </c>
    </row>
    <row r="6" spans="2:8" s="7" customFormat="1" ht="85.5">
      <c r="B6" s="17" t="s">
        <v>82</v>
      </c>
      <c r="C6" s="34">
        <v>1200000000</v>
      </c>
      <c r="D6" s="15"/>
      <c r="E6" s="10">
        <v>0</v>
      </c>
      <c r="F6" s="15">
        <v>0</v>
      </c>
      <c r="G6" s="15">
        <v>0</v>
      </c>
      <c r="H6" s="9" t="s">
        <v>29</v>
      </c>
    </row>
    <row r="7" spans="2:8" s="7" customFormat="1" ht="71.25">
      <c r="B7" s="17" t="s">
        <v>83</v>
      </c>
      <c r="C7" s="35">
        <v>667618947</v>
      </c>
      <c r="D7" s="15"/>
      <c r="E7" s="10">
        <v>0</v>
      </c>
      <c r="F7" s="15">
        <v>0</v>
      </c>
      <c r="G7" s="15">
        <v>0</v>
      </c>
      <c r="H7" s="9" t="s">
        <v>13</v>
      </c>
    </row>
    <row r="8" spans="2:8" s="7" customFormat="1" ht="108" customHeight="1">
      <c r="B8" s="17" t="s">
        <v>84</v>
      </c>
      <c r="C8" s="34">
        <v>800000000</v>
      </c>
      <c r="D8" s="15"/>
      <c r="E8" s="10">
        <v>0</v>
      </c>
      <c r="F8" s="15">
        <v>0</v>
      </c>
      <c r="G8" s="15">
        <v>0</v>
      </c>
      <c r="H8" s="9" t="s">
        <v>30</v>
      </c>
    </row>
    <row r="9" spans="2:8" s="7" customFormat="1" ht="108" customHeight="1">
      <c r="B9" s="17" t="s">
        <v>85</v>
      </c>
      <c r="C9" s="34">
        <v>350000000</v>
      </c>
      <c r="D9" s="15"/>
      <c r="E9" s="10">
        <v>0</v>
      </c>
      <c r="F9" s="15"/>
      <c r="G9" s="15">
        <v>0</v>
      </c>
      <c r="H9" s="15" t="s">
        <v>31</v>
      </c>
    </row>
    <row r="10" spans="2:8" s="7" customFormat="1" ht="89.25" customHeight="1" thickBot="1">
      <c r="B10" s="17" t="s">
        <v>86</v>
      </c>
      <c r="C10" s="34">
        <v>242689663</v>
      </c>
      <c r="D10" s="15"/>
      <c r="E10" s="10">
        <v>0</v>
      </c>
      <c r="F10" s="15"/>
      <c r="G10" s="15">
        <v>0</v>
      </c>
      <c r="H10" s="15" t="s">
        <v>31</v>
      </c>
    </row>
    <row r="11" spans="2:8" ht="18.75" customHeight="1" thickBot="1">
      <c r="B11" s="19"/>
      <c r="C11" s="36">
        <f>SUM(C4:C10)</f>
        <v>3860308610</v>
      </c>
      <c r="D11" s="20">
        <f>SUM(D4:D10)</f>
        <v>0</v>
      </c>
      <c r="E11" s="20">
        <f>SUM(E4:E10)</f>
        <v>0</v>
      </c>
      <c r="F11" s="20"/>
      <c r="G11" s="20"/>
      <c r="H11" s="20"/>
    </row>
  </sheetData>
  <mergeCells count="1">
    <mergeCell ref="B2:H2"/>
  </mergeCells>
  <pageMargins left="0.25" right="0.24" top="0.74803149606299213" bottom="0.74803149606299213" header="0.31496062992125984" footer="0.31496062992125984"/>
  <pageSetup paperSize="9" scale="3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E6"/>
  <sheetViews>
    <sheetView showGridLines="0" zoomScale="65" zoomScaleNormal="65" zoomScaleSheetLayoutView="65" workbookViewId="0">
      <pane xSplit="1" ySplit="3" topLeftCell="B4" activePane="bottomRight" state="frozen"/>
      <selection activeCell="Q15" sqref="Q15"/>
      <selection pane="topRight" activeCell="Q15" sqref="Q15"/>
      <selection pane="bottomLeft" activeCell="Q15" sqref="Q15"/>
      <selection pane="bottomRight" activeCell="D13" sqref="D13"/>
    </sheetView>
  </sheetViews>
  <sheetFormatPr baseColWidth="10" defaultRowHeight="15"/>
  <cols>
    <col min="1" max="1" width="1.7109375" style="1" customWidth="1"/>
    <col min="2" max="2" width="69.28515625" style="1" customWidth="1"/>
    <col min="3" max="3" width="23.140625" style="1" customWidth="1"/>
    <col min="4" max="4" width="22" style="1" customWidth="1"/>
    <col min="5" max="5" width="25.7109375" style="1" customWidth="1"/>
    <col min="6" max="16384" width="11.42578125" style="1"/>
  </cols>
  <sheetData>
    <row r="1" spans="2:5" ht="21" thickBot="1">
      <c r="B1" s="3"/>
      <c r="C1" s="3"/>
      <c r="D1" s="4"/>
      <c r="E1" s="4"/>
    </row>
    <row r="2" spans="2:5" ht="17.25" customHeight="1" thickBot="1">
      <c r="B2" s="97" t="s">
        <v>124</v>
      </c>
      <c r="C2" s="98"/>
      <c r="D2" s="98"/>
      <c r="E2" s="99"/>
    </row>
    <row r="3" spans="2:5" ht="30.75" thickBot="1">
      <c r="B3" s="5" t="s">
        <v>0</v>
      </c>
      <c r="C3" s="6" t="s">
        <v>16</v>
      </c>
      <c r="D3" s="6" t="s">
        <v>4</v>
      </c>
      <c r="E3" s="6" t="s">
        <v>7</v>
      </c>
    </row>
    <row r="4" spans="2:5" s="7" customFormat="1" ht="89.25" customHeight="1">
      <c r="B4" s="17" t="s">
        <v>126</v>
      </c>
      <c r="C4" s="15">
        <v>236866752</v>
      </c>
      <c r="D4" s="10">
        <v>236866752</v>
      </c>
      <c r="E4" s="37" t="s">
        <v>125</v>
      </c>
    </row>
    <row r="5" spans="2:5" s="7" customFormat="1" ht="29.25" thickBot="1">
      <c r="B5" s="17" t="s">
        <v>127</v>
      </c>
      <c r="C5" s="15">
        <v>63133248</v>
      </c>
      <c r="D5" s="10">
        <v>41018560</v>
      </c>
      <c r="E5" s="37" t="s">
        <v>125</v>
      </c>
    </row>
    <row r="6" spans="2:5" ht="18.75" customHeight="1" thickBot="1">
      <c r="B6" s="19"/>
      <c r="C6" s="20">
        <v>300000000</v>
      </c>
      <c r="D6" s="20">
        <v>277885312</v>
      </c>
      <c r="E6" s="20"/>
    </row>
  </sheetData>
  <mergeCells count="1">
    <mergeCell ref="B2:E2"/>
  </mergeCells>
  <pageMargins left="0.25" right="0.24" top="0.74803149606299213" bottom="0.74803149606299213" header="0.31496062992125984" footer="0.31496062992125984"/>
  <pageSetup paperSize="9" scale="4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6"/>
  <sheetViews>
    <sheetView showGridLines="0" tabSelected="1" zoomScale="70" zoomScaleNormal="70" workbookViewId="0">
      <selection activeCell="G5" sqref="G5"/>
    </sheetView>
  </sheetViews>
  <sheetFormatPr baseColWidth="10" defaultRowHeight="15"/>
  <cols>
    <col min="1" max="1" width="1.7109375" style="21" customWidth="1"/>
    <col min="2" max="2" width="65.140625" style="21" customWidth="1"/>
    <col min="3" max="3" width="23.28515625" style="21" customWidth="1"/>
    <col min="4" max="6" width="20.42578125" style="21" customWidth="1"/>
    <col min="7" max="7" width="26.140625" style="21" customWidth="1"/>
    <col min="8" max="8" width="15.5703125" style="21" bestFit="1" customWidth="1"/>
    <col min="9" max="16384" width="11.42578125" style="21"/>
  </cols>
  <sheetData>
    <row r="1" spans="2:8" ht="21" thickBot="1">
      <c r="B1" s="23"/>
      <c r="C1" s="23"/>
      <c r="D1" s="24"/>
      <c r="E1" s="24"/>
      <c r="F1" s="24"/>
      <c r="G1" s="24"/>
    </row>
    <row r="2" spans="2:8" ht="17.25" customHeight="1" thickBot="1">
      <c r="B2" s="101" t="s">
        <v>77</v>
      </c>
      <c r="C2" s="102"/>
      <c r="D2" s="102"/>
      <c r="E2" s="102"/>
      <c r="F2" s="102"/>
      <c r="G2" s="103"/>
    </row>
    <row r="3" spans="2:8" ht="30">
      <c r="B3" s="83" t="s">
        <v>0</v>
      </c>
      <c r="C3" s="38" t="s">
        <v>16</v>
      </c>
      <c r="D3" s="38" t="s">
        <v>4</v>
      </c>
      <c r="E3" s="38" t="s">
        <v>5</v>
      </c>
      <c r="F3" s="38" t="s">
        <v>6</v>
      </c>
      <c r="G3" s="38" t="s">
        <v>7</v>
      </c>
    </row>
    <row r="4" spans="2:8" s="7" customFormat="1" ht="114">
      <c r="B4" s="71" t="s">
        <v>79</v>
      </c>
      <c r="C4" s="10">
        <v>3303000000</v>
      </c>
      <c r="D4" s="10">
        <v>295648009</v>
      </c>
      <c r="E4" s="10">
        <v>0</v>
      </c>
      <c r="F4" s="10">
        <v>0</v>
      </c>
      <c r="G4" s="11" t="s">
        <v>78</v>
      </c>
      <c r="H4" s="39"/>
    </row>
    <row r="5" spans="2:8" s="7" customFormat="1" ht="63.75">
      <c r="B5" s="70" t="s">
        <v>80</v>
      </c>
      <c r="C5" s="15">
        <v>938000000</v>
      </c>
      <c r="D5" s="10">
        <v>0</v>
      </c>
      <c r="E5" s="15">
        <v>0</v>
      </c>
      <c r="F5" s="15">
        <v>0</v>
      </c>
      <c r="G5" s="84" t="s">
        <v>9</v>
      </c>
    </row>
    <row r="6" spans="2:8" ht="29.25" customHeight="1" thickBot="1">
      <c r="B6" s="85"/>
      <c r="C6" s="41">
        <v>4241000000</v>
      </c>
      <c r="D6" s="41">
        <v>295648009</v>
      </c>
      <c r="E6" s="41"/>
      <c r="F6" s="41"/>
      <c r="G6" s="41"/>
    </row>
  </sheetData>
  <mergeCells count="1">
    <mergeCell ref="B2:G2"/>
  </mergeCells>
  <pageMargins left="0.15748031496062992" right="0.15748031496062992" top="0.74803149606299213" bottom="0.15748031496062992" header="0.15748031496062992" footer="0.15748031496062992"/>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MAIHOMIC</vt:lpstr>
      <vt:lpstr>MSIHOMIC</vt:lpstr>
      <vt:lpstr>MME</vt:lpstr>
      <vt:lpstr>ADQEQIND</vt:lpstr>
      <vt:lpstr>RENOVPARAUTOM</vt:lpstr>
      <vt:lpstr>ADYAEMHMC</vt:lpstr>
      <vt:lpstr>MME!Área_de_impresión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Ladino</dc:creator>
  <cp:lastModifiedBy>Marisol Rubiano</cp:lastModifiedBy>
  <dcterms:created xsi:type="dcterms:W3CDTF">2017-07-24T14:30:58Z</dcterms:created>
  <dcterms:modified xsi:type="dcterms:W3CDTF">2017-10-26T00:33:10Z</dcterms:modified>
</cp:coreProperties>
</file>